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u01236602\Downloads\"/>
    </mc:Choice>
  </mc:AlternateContent>
  <xr:revisionPtr revIDLastSave="0" documentId="8_{401BF9BC-543B-45E9-A93C-C34FAFC3BDE8}" xr6:coauthVersionLast="47" xr6:coauthVersionMax="47" xr10:uidLastSave="{00000000-0000-0000-0000-000000000000}"/>
  <workbookProtection workbookAlgorithmName="SHA-512" workbookHashValue="cO2OZ+96L8lombvZhTN6ZwTVztg2Hce8RB0yRlAIOEZc9HFIr58NLbrXHYQOjA12wjBE1/dVnAG9Nod81oM93g==" workbookSaltValue="6YbK51TYRoxko/nL1DnOaQ==" workbookSpinCount="100000" lockStructure="1"/>
  <bookViews>
    <workbookView xWindow="3900" yWindow="2895" windowWidth="21600" windowHeight="11235" tabRatio="775" firstSheet="3" activeTab="4" xr2:uid="{00000000-000D-0000-FFFF-FFFF00000000}"/>
  </bookViews>
  <sheets>
    <sheet name="Tab 1 - Direct Svcs Exp" sheetId="3" r:id="rId1"/>
    <sheet name="Tab 2 - Units of Svcs Breakout" sheetId="6" r:id="rId2"/>
    <sheet name="Tab 3 - Allocated Space Costs" sheetId="2" r:id="rId3"/>
    <sheet name="Tab 4 - Space Designation" sheetId="5" r:id="rId4"/>
    <sheet name="Tab 5 - Summary of Rate Calc." sheetId="4" r:id="rId5"/>
    <sheet name="Tab 6 - Other Program &amp; OH Exp" sheetId="7" r:id="rId6"/>
  </sheets>
  <definedNames>
    <definedName name="_xlnm.Print_Area" localSheetId="0">'Tab 1 - Direct Svcs Exp'!$A$2:$J$54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7" l="1"/>
  <c r="B2" i="7"/>
  <c r="B1" i="7"/>
  <c r="F53" i="7"/>
  <c r="C50" i="7"/>
  <c r="C53" i="7" s="1"/>
  <c r="B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F28" i="7"/>
  <c r="C25" i="7"/>
  <c r="C27" i="7" s="1"/>
  <c r="B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C28" i="7" l="1"/>
  <c r="C52" i="7"/>
  <c r="B1" i="4" l="1"/>
  <c r="B3" i="5"/>
  <c r="B2" i="5"/>
  <c r="B1" i="5"/>
  <c r="B3" i="2"/>
  <c r="B2" i="2"/>
  <c r="B1" i="2"/>
  <c r="B3" i="6"/>
  <c r="B2" i="6"/>
  <c r="B1" i="6"/>
  <c r="G45" i="3"/>
  <c r="H41" i="3" s="1"/>
  <c r="B45" i="3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G35" i="3"/>
  <c r="H35" i="3" s="1"/>
  <c r="G34" i="3"/>
  <c r="H34" i="3" s="1"/>
  <c r="I32" i="3"/>
  <c r="J32" i="3" s="1"/>
  <c r="H32" i="3"/>
  <c r="G32" i="3"/>
  <c r="D32" i="3"/>
  <c r="I31" i="3"/>
  <c r="J31" i="3" s="1"/>
  <c r="H31" i="3"/>
  <c r="G31" i="3"/>
  <c r="D31" i="3"/>
  <c r="I30" i="3"/>
  <c r="J30" i="3" s="1"/>
  <c r="H30" i="3"/>
  <c r="G30" i="3"/>
  <c r="D30" i="3"/>
  <c r="I29" i="3"/>
  <c r="J29" i="3" s="1"/>
  <c r="H29" i="3"/>
  <c r="G29" i="3"/>
  <c r="D29" i="3"/>
  <c r="I28" i="3"/>
  <c r="J28" i="3" s="1"/>
  <c r="H28" i="3"/>
  <c r="G28" i="3"/>
  <c r="D28" i="3"/>
  <c r="I27" i="3"/>
  <c r="J27" i="3" s="1"/>
  <c r="H27" i="3"/>
  <c r="G27" i="3"/>
  <c r="D27" i="3"/>
  <c r="I24" i="3"/>
  <c r="J24" i="3" s="1"/>
  <c r="F23" i="3"/>
  <c r="F33" i="3" s="1"/>
  <c r="F36" i="3" s="1"/>
  <c r="E23" i="3"/>
  <c r="E33" i="3" s="1"/>
  <c r="C23" i="3"/>
  <c r="C25" i="3" s="1"/>
  <c r="B23" i="3"/>
  <c r="B33" i="3" s="1"/>
  <c r="I22" i="3"/>
  <c r="J22" i="3" s="1"/>
  <c r="H22" i="3"/>
  <c r="G22" i="3"/>
  <c r="D22" i="3"/>
  <c r="I21" i="3"/>
  <c r="J21" i="3" s="1"/>
  <c r="H21" i="3"/>
  <c r="G21" i="3"/>
  <c r="D21" i="3"/>
  <c r="I20" i="3"/>
  <c r="J20" i="3" s="1"/>
  <c r="H20" i="3"/>
  <c r="G20" i="3"/>
  <c r="D20" i="3"/>
  <c r="I19" i="3"/>
  <c r="J19" i="3" s="1"/>
  <c r="H19" i="3"/>
  <c r="G19" i="3"/>
  <c r="D19" i="3"/>
  <c r="I18" i="3"/>
  <c r="J18" i="3" s="1"/>
  <c r="H18" i="3"/>
  <c r="G18" i="3"/>
  <c r="D18" i="3"/>
  <c r="I17" i="3"/>
  <c r="J17" i="3" s="1"/>
  <c r="H17" i="3"/>
  <c r="G17" i="3"/>
  <c r="D17" i="3"/>
  <c r="I16" i="3"/>
  <c r="J16" i="3" s="1"/>
  <c r="H16" i="3"/>
  <c r="G16" i="3"/>
  <c r="D16" i="3"/>
  <c r="I15" i="3"/>
  <c r="J15" i="3" s="1"/>
  <c r="H15" i="3"/>
  <c r="G15" i="3"/>
  <c r="D15" i="3"/>
  <c r="I14" i="3"/>
  <c r="J14" i="3" s="1"/>
  <c r="H14" i="3"/>
  <c r="G14" i="3"/>
  <c r="D14" i="3"/>
  <c r="I13" i="3"/>
  <c r="J13" i="3" s="1"/>
  <c r="H13" i="3"/>
  <c r="G13" i="3"/>
  <c r="D13" i="3"/>
  <c r="I12" i="3"/>
  <c r="J12" i="3" s="1"/>
  <c r="H12" i="3"/>
  <c r="G12" i="3"/>
  <c r="D12" i="3"/>
  <c r="I11" i="3"/>
  <c r="J11" i="3" s="1"/>
  <c r="H11" i="3"/>
  <c r="G11" i="3"/>
  <c r="D11" i="3"/>
  <c r="I10" i="3"/>
  <c r="J10" i="3" s="1"/>
  <c r="H10" i="3"/>
  <c r="G10" i="3"/>
  <c r="D10" i="3"/>
  <c r="G47" i="3" l="1"/>
  <c r="E4" i="4" s="1"/>
  <c r="C42" i="3"/>
  <c r="C41" i="3"/>
  <c r="H33" i="3"/>
  <c r="C45" i="3"/>
  <c r="H23" i="3"/>
  <c r="F25" i="3"/>
  <c r="C39" i="3"/>
  <c r="C40" i="3"/>
  <c r="C43" i="3"/>
  <c r="I23" i="3"/>
  <c r="J23" i="3" s="1"/>
  <c r="H44" i="3"/>
  <c r="H42" i="3"/>
  <c r="H43" i="3"/>
  <c r="H45" i="3"/>
  <c r="H39" i="3"/>
  <c r="H40" i="3"/>
  <c r="C44" i="3"/>
  <c r="I45" i="3"/>
  <c r="J45" i="3" s="1"/>
  <c r="C33" i="3"/>
  <c r="C36" i="3" s="1"/>
  <c r="B47" i="3" s="1"/>
  <c r="E11" i="4"/>
  <c r="I36" i="3" l="1"/>
  <c r="J36" i="3" s="1"/>
  <c r="I33" i="3"/>
  <c r="J33" i="3" s="1"/>
  <c r="J47" i="3" l="1"/>
  <c r="J48" i="3" s="1"/>
  <c r="E6" i="4" l="1"/>
  <c r="E8" i="4" s="1"/>
  <c r="E14" i="4" s="1"/>
</calcChain>
</file>

<file path=xl/sharedStrings.xml><?xml version="1.0" encoding="utf-8"?>
<sst xmlns="http://schemas.openxmlformats.org/spreadsheetml/2006/main" count="173" uniqueCount="128">
  <si>
    <t>Press TAB to move to input areas.  Press UP or DOWN ARROW in column A to read through the document.  Refer to Rate Setting Manual for input instructions.  Input in un-locked cells only</t>
  </si>
  <si>
    <t>Program Name / Location:</t>
  </si>
  <si>
    <t>Service Location Address:</t>
  </si>
  <si>
    <t>Provider NPI:</t>
  </si>
  <si>
    <t>Host County/AMHI:</t>
  </si>
  <si>
    <t>Unique ACT Program Code:</t>
  </si>
  <si>
    <t>State FY24 Actual Expenditures (7/1/23 - 6/30/24)</t>
  </si>
  <si>
    <t>State FY25 Actual Expenditures (7/1/24 - 6/30/25)</t>
  </si>
  <si>
    <t>FY25 Increase/(Decrease) from FY24</t>
  </si>
  <si>
    <t xml:space="preserve">Program Staff </t>
  </si>
  <si>
    <t>Actual FTE</t>
  </si>
  <si>
    <t>Actual Expenditure FY24</t>
  </si>
  <si>
    <t>Actual Per Hour Wage</t>
  </si>
  <si>
    <t>Actual Expenditure FY25</t>
  </si>
  <si>
    <t>FTE</t>
  </si>
  <si>
    <t>Expenditures</t>
  </si>
  <si>
    <t>% Inc/(Dec)</t>
  </si>
  <si>
    <t>Team Leader</t>
  </si>
  <si>
    <t>Psychiatrist &amp; Other Prescribers</t>
  </si>
  <si>
    <t>Registered Nurse</t>
  </si>
  <si>
    <t>MH Professional</t>
  </si>
  <si>
    <t>Co-Occurring Substance Specialist</t>
  </si>
  <si>
    <t>Vocational Specialist</t>
  </si>
  <si>
    <t>MH Practitioner</t>
  </si>
  <si>
    <t>Certified Peer Specialist</t>
  </si>
  <si>
    <t>Other:</t>
  </si>
  <si>
    <t>Total Direct Service Staff  FTEs and Wages:</t>
  </si>
  <si>
    <t>Benefits and Payroll Taxes for Direct Service Staff:</t>
  </si>
  <si>
    <t>Benefits % :</t>
  </si>
  <si>
    <t>Contract: Direct Service Staff (Specify)</t>
  </si>
  <si>
    <t>Expenditure FY24</t>
  </si>
  <si>
    <t>Expenditure FY25</t>
  </si>
  <si>
    <t>Total Direct Service Staff Costs →</t>
  </si>
  <si>
    <t>Training for Direct Service Staff:</t>
  </si>
  <si>
    <t>Unreimbursed Service-Related Travel :</t>
  </si>
  <si>
    <t>Total Direct Service Expenditures  →</t>
  </si>
  <si>
    <t>Units of Service Provided SFY24</t>
  </si>
  <si>
    <t>Percent</t>
  </si>
  <si>
    <t>Units of Service Provided SFY25</t>
  </si>
  <si>
    <t>Difference</t>
  </si>
  <si>
    <t>MA Fee for Service</t>
  </si>
  <si>
    <t>MA MCO</t>
  </si>
  <si>
    <t>State Grant or County Funding</t>
  </si>
  <si>
    <t>Commercial or Private Health Insurance</t>
  </si>
  <si>
    <t>Commercial or Private Health Ins</t>
  </si>
  <si>
    <t>Other Payer (including self-pay)</t>
  </si>
  <si>
    <t xml:space="preserve">No Payer </t>
  </si>
  <si>
    <t xml:space="preserve">Total </t>
  </si>
  <si>
    <t>Direct Services Cost Per Units of Svc:</t>
  </si>
  <si>
    <t>Difference:</t>
  </si>
  <si>
    <t>% Difference:</t>
  </si>
  <si>
    <t xml:space="preserve">For FY25 - If any grant funding (federal or state) was used to fund expenditures reported on this cost report, exclude those expenditures from this cost report. </t>
  </si>
  <si>
    <t>Reason- Grant funded expenditures must not be included in the cost build up here or they will be paid for twice (first by the grant, then again by the rate).</t>
  </si>
  <si>
    <t>Additional Information</t>
  </si>
  <si>
    <t>Total Unduplicated Number of Clients Served SFY24</t>
  </si>
  <si>
    <t xml:space="preserve"> </t>
  </si>
  <si>
    <t>Total Unduplicated Number of Clients Served SFY25</t>
  </si>
  <si>
    <t>Program Name:</t>
  </si>
  <si>
    <t>Provider Number:</t>
  </si>
  <si>
    <t>Host County/MHI:</t>
  </si>
  <si>
    <t>This Page Intentionally Left Blank -- Does NOT Apply to ACT</t>
  </si>
  <si>
    <t>End of Spreadsheet - Go to Tab 3</t>
  </si>
  <si>
    <t>End of Spreadsheet - Go to Tab 4</t>
  </si>
  <si>
    <t>End of Spreadsheet - Go to Tab 5</t>
  </si>
  <si>
    <t>Direct Services Expenditures Rate</t>
  </si>
  <si>
    <t>Other Program Costs (41%)</t>
  </si>
  <si>
    <t xml:space="preserve">      Total Direct Svcs &amp; Other Program Cost</t>
  </si>
  <si>
    <t>Performance Incentive Rate (0%)</t>
  </si>
  <si>
    <t>NEW &gt;&gt;&gt;</t>
  </si>
  <si>
    <r>
      <t xml:space="preserve">CMS Medicare Economic Index (MEI) Inflationary Adjustment </t>
    </r>
    <r>
      <rPr>
        <vertAlign val="superscript"/>
        <sz val="11"/>
        <color rgb="FF31869B"/>
        <rFont val="Calibri"/>
        <family val="2"/>
        <scheme val="minor"/>
      </rPr>
      <t>1</t>
    </r>
  </si>
  <si>
    <t>TOTAL MA RATE</t>
  </si>
  <si>
    <r>
      <rPr>
        <vertAlign val="superscript"/>
        <sz val="10"/>
        <color theme="8" tint="-0.249977111117893"/>
        <rFont val="Calibri"/>
        <family val="2"/>
        <scheme val="minor"/>
      </rPr>
      <t>1</t>
    </r>
    <r>
      <rPr>
        <sz val="10"/>
        <color theme="8" tint="-0.249977111117893"/>
        <rFont val="Calibri"/>
        <family val="2"/>
        <scheme val="minor"/>
      </rPr>
      <t xml:space="preserve"> Minnesota Statutes 256B.0622</t>
    </r>
  </si>
  <si>
    <t xml:space="preserve">  The figure in cell E12 is calculated using data from CMS.gov - Market Basket Data</t>
  </si>
  <si>
    <t>$</t>
  </si>
  <si>
    <t xml:space="preserve"> Identify below all sources, purpose of, and amounts of grant funding (federal and state) received in FY25 for this program:</t>
  </si>
  <si>
    <t>Purpose of funding</t>
  </si>
  <si>
    <t>Grant funding (specify federal/state and name)</t>
  </si>
  <si>
    <t>Amt received in FY25</t>
  </si>
  <si>
    <t>[Name]</t>
  </si>
  <si>
    <t>I HEREBY CERTIFY that I have examined the accompanying electronically filed or</t>
  </si>
  <si>
    <t>manually submitted cost report and that to the best of my knowledge and belief,</t>
  </si>
  <si>
    <t>this report and statement are true, correct, complete, and prepared from the books</t>
  </si>
  <si>
    <t>and records of the Provider in accordance with applicable instructions.</t>
  </si>
  <si>
    <r>
      <t xml:space="preserve">Signature of Officer: </t>
    </r>
    <r>
      <rPr>
        <i/>
        <sz val="10"/>
        <rFont val="Arial"/>
        <family val="2"/>
      </rPr>
      <t xml:space="preserve">(Type Full Name) </t>
    </r>
  </si>
  <si>
    <t xml:space="preserve">Title: </t>
  </si>
  <si>
    <t xml:space="preserve">Provider NPI: </t>
  </si>
  <si>
    <t xml:space="preserve">From Period: </t>
  </si>
  <si>
    <t xml:space="preserve">To Period: </t>
  </si>
  <si>
    <t xml:space="preserve">Preparer (If other than Officer): </t>
  </si>
  <si>
    <t>Actual FTEs &amp; Expenditures</t>
  </si>
  <si>
    <t>Program Admin &amp; Support Staff</t>
  </si>
  <si>
    <t>Expense</t>
  </si>
  <si>
    <t>Per Hour Wage</t>
  </si>
  <si>
    <t>Other Program Related Expenditures:</t>
  </si>
  <si>
    <t>Operations Manager</t>
  </si>
  <si>
    <t>Supplies/Materials</t>
  </si>
  <si>
    <t>Office Support</t>
  </si>
  <si>
    <t>Other Communication (not included within Utilities)</t>
  </si>
  <si>
    <t>Housekeeping</t>
  </si>
  <si>
    <t>Training for Non-Direct Service Staff</t>
  </si>
  <si>
    <t>Maintenance</t>
  </si>
  <si>
    <t>Non-Service Related Travel</t>
  </si>
  <si>
    <t>Other (Specify)</t>
  </si>
  <si>
    <t xml:space="preserve">Equipment Purchases </t>
  </si>
  <si>
    <t>Equipment Depreciation</t>
  </si>
  <si>
    <t>Other Misc. Exp (List below)</t>
  </si>
  <si>
    <t>Total Admin &amp; Support Staff  FTEs and Wages →</t>
  </si>
  <si>
    <t>Benefits and Payroll Taxes for Admin &amp; Support Staff →</t>
  </si>
  <si>
    <t>Total Admin &amp; Support Staff  Salary &amp; Benefits →</t>
  </si>
  <si>
    <t>Benefits %  →</t>
  </si>
  <si>
    <t>Total Other Prog. Expense →</t>
  </si>
  <si>
    <t>Central Office/Overhead Allocations</t>
  </si>
  <si>
    <t xml:space="preserve"> Expense</t>
  </si>
  <si>
    <t>Other Overhead Non-Salary Expenditures</t>
  </si>
  <si>
    <t>CEO/CFO/Medical Director</t>
  </si>
  <si>
    <t>List Below</t>
  </si>
  <si>
    <t>Human Resources &amp; Payroll</t>
  </si>
  <si>
    <t>Financial Operations &amp; Accounting</t>
  </si>
  <si>
    <t>Billing &amp; Accounts Receivable</t>
  </si>
  <si>
    <t>Purchasing &amp; Accounts Payable</t>
  </si>
  <si>
    <t>Information Technology</t>
  </si>
  <si>
    <t>Staff Development</t>
  </si>
  <si>
    <t>Other (List Positions)</t>
  </si>
  <si>
    <t>Total CO Staff Wages →</t>
  </si>
  <si>
    <t>Benefits and Payroll Taxes for Central Office Staff →</t>
  </si>
  <si>
    <t>Total Central Office/Admin Allocation →</t>
  </si>
  <si>
    <t>Total Central Office Non-Salary Expense →</t>
  </si>
  <si>
    <t>End of Spreadsheet/End of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</si>
</sst>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0%"/>
  </numFmts>
  <fonts count="5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rgb="FF3F3F3F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"/>
      <family val="2"/>
    </font>
    <font>
      <u val="singleAccounting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3" tint="0.59999389629810485"/>
      <name val="Calibri"/>
      <family val="2"/>
      <scheme val="minor"/>
    </font>
    <font>
      <i/>
      <u/>
      <sz val="1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rgb="FF31869B"/>
      <name val="Calibri"/>
      <family val="2"/>
      <scheme val="minor"/>
    </font>
    <font>
      <vertAlign val="superscript"/>
      <sz val="11"/>
      <color rgb="FF31869B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vertAlign val="superscript"/>
      <sz val="10"/>
      <color theme="8" tint="-0.249977111117893"/>
      <name val="Calibri"/>
      <family val="2"/>
      <scheme val="minor"/>
    </font>
    <font>
      <i/>
      <sz val="10"/>
      <color theme="3" tint="0.59999389629810485"/>
      <name val="Calibri"/>
      <family val="2"/>
      <scheme val="minor"/>
    </font>
    <font>
      <b/>
      <sz val="10.5"/>
      <name val="Calibri"/>
      <family val="2"/>
      <scheme val="minor"/>
    </font>
    <font>
      <sz val="11"/>
      <color rgb="FFFF000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22" fillId="25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22" fillId="26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22" fillId="27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22" fillId="28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22" fillId="29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22" fillId="30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22" fillId="31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22" fillId="32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22" fillId="34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22" fillId="35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6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37" borderId="0" applyNumberFormat="0" applyBorder="0" applyAlignment="0" applyProtection="0"/>
    <xf numFmtId="0" fontId="6" fillId="9" borderId="0" applyNumberFormat="0" applyBorder="0" applyAlignment="0" applyProtection="0"/>
    <xf numFmtId="0" fontId="23" fillId="38" borderId="0" applyNumberFormat="0" applyBorder="0" applyAlignment="0" applyProtection="0"/>
    <xf numFmtId="0" fontId="6" fillId="10" borderId="0" applyNumberFormat="0" applyBorder="0" applyAlignment="0" applyProtection="0"/>
    <xf numFmtId="0" fontId="23" fillId="39" borderId="0" applyNumberFormat="0" applyBorder="0" applyAlignment="0" applyProtection="0"/>
    <xf numFmtId="0" fontId="6" fillId="13" borderId="0" applyNumberFormat="0" applyBorder="0" applyAlignment="0" applyProtection="0"/>
    <xf numFmtId="0" fontId="23" fillId="40" borderId="0" applyNumberFormat="0" applyBorder="0" applyAlignment="0" applyProtection="0"/>
    <xf numFmtId="0" fontId="6" fillId="14" borderId="0" applyNumberFormat="0" applyBorder="0" applyAlignment="0" applyProtection="0"/>
    <xf numFmtId="0" fontId="23" fillId="41" borderId="0" applyNumberFormat="0" applyBorder="0" applyAlignment="0" applyProtection="0"/>
    <xf numFmtId="0" fontId="6" fillId="15" borderId="0" applyNumberFormat="0" applyBorder="0" applyAlignment="0" applyProtection="0"/>
    <xf numFmtId="0" fontId="23" fillId="42" borderId="0" applyNumberFormat="0" applyBorder="0" applyAlignment="0" applyProtection="0"/>
    <xf numFmtId="0" fontId="6" fillId="16" borderId="0" applyNumberFormat="0" applyBorder="0" applyAlignment="0" applyProtection="0"/>
    <xf numFmtId="0" fontId="23" fillId="43" borderId="0" applyNumberFormat="0" applyBorder="0" applyAlignment="0" applyProtection="0"/>
    <xf numFmtId="0" fontId="6" fillId="17" borderId="0" applyNumberFormat="0" applyBorder="0" applyAlignment="0" applyProtection="0"/>
    <xf numFmtId="0" fontId="23" fillId="44" borderId="0" applyNumberFormat="0" applyBorder="0" applyAlignment="0" applyProtection="0"/>
    <xf numFmtId="0" fontId="6" fillId="18" borderId="0" applyNumberFormat="0" applyBorder="0" applyAlignment="0" applyProtection="0"/>
    <xf numFmtId="0" fontId="23" fillId="45" borderId="0" applyNumberFormat="0" applyBorder="0" applyAlignment="0" applyProtection="0"/>
    <xf numFmtId="0" fontId="6" fillId="13" borderId="0" applyNumberFormat="0" applyBorder="0" applyAlignment="0" applyProtection="0"/>
    <xf numFmtId="0" fontId="23" fillId="46" borderId="0" applyNumberFormat="0" applyBorder="0" applyAlignment="0" applyProtection="0"/>
    <xf numFmtId="0" fontId="6" fillId="14" borderId="0" applyNumberFormat="0" applyBorder="0" applyAlignment="0" applyProtection="0"/>
    <xf numFmtId="0" fontId="23" fillId="47" borderId="0" applyNumberFormat="0" applyBorder="0" applyAlignment="0" applyProtection="0"/>
    <xf numFmtId="0" fontId="6" fillId="19" borderId="0" applyNumberFormat="0" applyBorder="0" applyAlignment="0" applyProtection="0"/>
    <xf numFmtId="0" fontId="23" fillId="48" borderId="0" applyNumberFormat="0" applyBorder="0" applyAlignment="0" applyProtection="0"/>
    <xf numFmtId="0" fontId="7" fillId="3" borderId="0" applyNumberFormat="0" applyBorder="0" applyAlignment="0" applyProtection="0"/>
    <xf numFmtId="0" fontId="24" fillId="49" borderId="0" applyNumberFormat="0" applyBorder="0" applyAlignment="0" applyProtection="0"/>
    <xf numFmtId="0" fontId="8" fillId="20" borderId="1" applyNumberFormat="0" applyAlignment="0" applyProtection="0"/>
    <xf numFmtId="0" fontId="25" fillId="50" borderId="36" applyNumberFormat="0" applyAlignment="0" applyProtection="0"/>
    <xf numFmtId="0" fontId="9" fillId="21" borderId="2" applyNumberFormat="0" applyAlignment="0" applyProtection="0"/>
    <xf numFmtId="0" fontId="26" fillId="51" borderId="37" applyNumberFormat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8" fillId="52" borderId="0" applyNumberFormat="0" applyBorder="0" applyAlignment="0" applyProtection="0"/>
    <xf numFmtId="0" fontId="12" fillId="0" borderId="3" applyNumberFormat="0" applyFill="0" applyAlignment="0" applyProtection="0"/>
    <xf numFmtId="0" fontId="29" fillId="0" borderId="38" applyNumberFormat="0" applyFill="0" applyAlignment="0" applyProtection="0"/>
    <xf numFmtId="0" fontId="13" fillId="0" borderId="4" applyNumberFormat="0" applyFill="0" applyAlignment="0" applyProtection="0"/>
    <xf numFmtId="0" fontId="29" fillId="0" borderId="39" applyNumberFormat="0" applyFill="0" applyAlignment="0" applyProtection="0"/>
    <xf numFmtId="0" fontId="14" fillId="0" borderId="5" applyNumberFormat="0" applyFill="0" applyAlignment="0" applyProtection="0"/>
    <xf numFmtId="0" fontId="29" fillId="0" borderId="40" applyNumberFormat="0" applyFill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5" fillId="7" borderId="1" applyNumberFormat="0" applyAlignment="0" applyProtection="0"/>
    <xf numFmtId="0" fontId="30" fillId="53" borderId="36" applyNumberFormat="0" applyAlignment="0" applyProtection="0"/>
    <xf numFmtId="0" fontId="16" fillId="0" borderId="6" applyNumberFormat="0" applyFill="0" applyAlignment="0" applyProtection="0"/>
    <xf numFmtId="0" fontId="31" fillId="0" borderId="41" applyNumberFormat="0" applyFill="0" applyAlignment="0" applyProtection="0"/>
    <xf numFmtId="0" fontId="17" fillId="22" borderId="0" applyNumberFormat="0" applyBorder="0" applyAlignment="0" applyProtection="0"/>
    <xf numFmtId="0" fontId="32" fillId="54" borderId="0" applyNumberFormat="0" applyBorder="0" applyAlignment="0" applyProtection="0"/>
    <xf numFmtId="0" fontId="4" fillId="0" borderId="0"/>
    <xf numFmtId="0" fontId="2" fillId="0" borderId="0"/>
    <xf numFmtId="0" fontId="22" fillId="0" borderId="0"/>
    <xf numFmtId="0" fontId="2" fillId="0" borderId="0"/>
    <xf numFmtId="0" fontId="2" fillId="23" borderId="7" applyNumberFormat="0" applyFont="0" applyAlignment="0" applyProtection="0"/>
    <xf numFmtId="0" fontId="4" fillId="23" borderId="7" applyNumberFormat="0" applyFont="0" applyAlignment="0" applyProtection="0"/>
    <xf numFmtId="0" fontId="2" fillId="23" borderId="7" applyNumberFormat="0" applyFont="0" applyAlignment="0" applyProtection="0"/>
    <xf numFmtId="0" fontId="22" fillId="55" borderId="42" applyNumberFormat="0" applyFont="0" applyAlignment="0" applyProtection="0"/>
    <xf numFmtId="0" fontId="18" fillId="20" borderId="8" applyNumberFormat="0" applyAlignment="0" applyProtection="0"/>
    <xf numFmtId="0" fontId="33" fillId="50" borderId="43" applyNumberForma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4" fillId="0" borderId="44" applyNumberFormat="0" applyFill="0" applyAlignment="0" applyProtection="0"/>
    <xf numFmtId="0" fontId="2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9" fontId="43" fillId="0" borderId="0" applyFont="0" applyFill="0" applyBorder="0" applyAlignment="0" applyProtection="0"/>
    <xf numFmtId="0" fontId="9" fillId="21" borderId="2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6" applyNumberFormat="0" applyFill="0" applyAlignment="0" applyProtection="0"/>
    <xf numFmtId="0" fontId="48" fillId="0" borderId="0"/>
  </cellStyleXfs>
  <cellXfs count="304">
    <xf numFmtId="0" fontId="0" fillId="0" borderId="0" xfId="0"/>
    <xf numFmtId="0" fontId="37" fillId="0" borderId="0" xfId="0" applyFont="1"/>
    <xf numFmtId="0" fontId="37" fillId="0" borderId="0" xfId="0" applyFont="1" applyFill="1"/>
    <xf numFmtId="0" fontId="37" fillId="0" borderId="0" xfId="0" applyFont="1" applyBorder="1"/>
    <xf numFmtId="44" fontId="36" fillId="58" borderId="17" xfId="0" applyNumberFormat="1" applyFont="1" applyFill="1" applyBorder="1" applyProtection="1"/>
    <xf numFmtId="0" fontId="37" fillId="0" borderId="0" xfId="0" applyFont="1" applyFill="1" applyBorder="1"/>
    <xf numFmtId="0" fontId="37" fillId="0" borderId="0" xfId="0" applyFont="1" applyFill="1" applyBorder="1" applyProtection="1"/>
    <xf numFmtId="165" fontId="37" fillId="0" borderId="0" xfId="0" applyNumberFormat="1" applyFont="1" applyFill="1" applyBorder="1" applyProtection="1"/>
    <xf numFmtId="44" fontId="37" fillId="0" borderId="0" xfId="0" applyNumberFormat="1" applyFont="1"/>
    <xf numFmtId="2" fontId="37" fillId="0" borderId="10" xfId="0" applyNumberFormat="1" applyFont="1" applyBorder="1" applyProtection="1">
      <protection locked="0"/>
    </xf>
    <xf numFmtId="2" fontId="37" fillId="0" borderId="12" xfId="0" applyNumberFormat="1" applyFont="1" applyBorder="1" applyProtection="1">
      <protection locked="0"/>
    </xf>
    <xf numFmtId="5" fontId="36" fillId="0" borderId="0" xfId="0" applyNumberFormat="1" applyFont="1" applyFill="1" applyBorder="1"/>
    <xf numFmtId="2" fontId="37" fillId="0" borderId="18" xfId="0" applyNumberFormat="1" applyFont="1" applyBorder="1" applyProtection="1">
      <protection locked="0"/>
    </xf>
    <xf numFmtId="5" fontId="37" fillId="58" borderId="23" xfId="0" applyNumberFormat="1" applyFont="1" applyFill="1" applyBorder="1" applyProtection="1"/>
    <xf numFmtId="10" fontId="37" fillId="58" borderId="10" xfId="0" applyNumberFormat="1" applyFont="1" applyFill="1" applyBorder="1" applyAlignment="1" applyProtection="1">
      <alignment horizontal="right"/>
    </xf>
    <xf numFmtId="10" fontId="37" fillId="58" borderId="12" xfId="0" applyNumberFormat="1" applyFont="1" applyFill="1" applyBorder="1" applyAlignment="1" applyProtection="1">
      <alignment horizontal="right"/>
    </xf>
    <xf numFmtId="2" fontId="37" fillId="0" borderId="22" xfId="0" applyNumberFormat="1" applyFont="1" applyBorder="1" applyAlignment="1" applyProtection="1">
      <alignment horizontal="right" vertical="top" wrapText="1"/>
      <protection locked="0"/>
    </xf>
    <xf numFmtId="2" fontId="37" fillId="0" borderId="23" xfId="0" applyNumberFormat="1" applyFont="1" applyBorder="1" applyAlignment="1" applyProtection="1">
      <alignment horizontal="right" vertical="top" wrapText="1"/>
      <protection locked="0"/>
    </xf>
    <xf numFmtId="0" fontId="37" fillId="0" borderId="12" xfId="0" applyFont="1" applyBorder="1" applyAlignment="1" applyProtection="1">
      <alignment horizontal="left" vertical="top" wrapText="1"/>
      <protection locked="0"/>
    </xf>
    <xf numFmtId="2" fontId="37" fillId="0" borderId="10" xfId="0" applyNumberFormat="1" applyFont="1" applyBorder="1" applyAlignment="1" applyProtection="1">
      <alignment horizontal="right" vertical="top" wrapText="1"/>
      <protection locked="0"/>
    </xf>
    <xf numFmtId="2" fontId="37" fillId="0" borderId="12" xfId="0" applyNumberFormat="1" applyFont="1" applyBorder="1" applyAlignment="1" applyProtection="1">
      <alignment horizontal="right" vertical="top" wrapText="1"/>
      <protection locked="0"/>
    </xf>
    <xf numFmtId="0" fontId="37" fillId="0" borderId="18" xfId="0" applyFont="1" applyBorder="1" applyAlignment="1" applyProtection="1">
      <alignment horizontal="left" vertical="top" wrapText="1"/>
      <protection locked="0"/>
    </xf>
    <xf numFmtId="0" fontId="37" fillId="0" borderId="0" xfId="0" applyFont="1" applyBorder="1" applyAlignment="1" applyProtection="1">
      <alignment vertical="top" wrapText="1"/>
      <protection locked="0"/>
    </xf>
    <xf numFmtId="0" fontId="37" fillId="58" borderId="10" xfId="0" applyFont="1" applyFill="1" applyBorder="1" applyAlignment="1" applyProtection="1">
      <alignment horizontal="left"/>
    </xf>
    <xf numFmtId="0" fontId="37" fillId="58" borderId="10" xfId="0" applyFont="1" applyFill="1" applyBorder="1" applyAlignment="1" applyProtection="1"/>
    <xf numFmtId="0" fontId="37" fillId="58" borderId="10" xfId="0" applyFont="1" applyFill="1" applyBorder="1" applyAlignment="1" applyProtection="1">
      <alignment vertical="top" wrapText="1"/>
    </xf>
    <xf numFmtId="0" fontId="37" fillId="58" borderId="10" xfId="0" applyFont="1" applyFill="1" applyBorder="1" applyProtection="1"/>
    <xf numFmtId="0" fontId="36" fillId="58" borderId="10" xfId="0" applyFont="1" applyFill="1" applyBorder="1" applyAlignment="1" applyProtection="1">
      <alignment horizontal="right" vertical="top" wrapText="1"/>
    </xf>
    <xf numFmtId="0" fontId="37" fillId="0" borderId="0" xfId="0" applyFont="1" applyFill="1" applyBorder="1" applyAlignment="1" applyProtection="1">
      <alignment vertical="top" wrapText="1"/>
      <protection locked="0"/>
    </xf>
    <xf numFmtId="10" fontId="36" fillId="0" borderId="0" xfId="103" applyNumberFormat="1" applyFont="1" applyFill="1" applyBorder="1" applyAlignment="1" applyProtection="1">
      <alignment horizontal="right"/>
    </xf>
    <xf numFmtId="10" fontId="36" fillId="0" borderId="0" xfId="103" applyNumberFormat="1" applyFont="1" applyFill="1" applyBorder="1" applyAlignment="1" applyProtection="1">
      <alignment horizontal="left"/>
    </xf>
    <xf numFmtId="10" fontId="36" fillId="0" borderId="0" xfId="0" applyNumberFormat="1" applyFont="1" applyFill="1" applyBorder="1" applyAlignment="1" applyProtection="1">
      <alignment vertical="top" wrapText="1"/>
    </xf>
    <xf numFmtId="41" fontId="37" fillId="58" borderId="10" xfId="0" applyNumberFormat="1" applyFont="1" applyFill="1" applyBorder="1" applyAlignment="1" applyProtection="1">
      <alignment vertical="top" wrapText="1"/>
    </xf>
    <xf numFmtId="41" fontId="36" fillId="58" borderId="10" xfId="0" applyNumberFormat="1" applyFont="1" applyFill="1" applyBorder="1" applyAlignment="1" applyProtection="1">
      <alignment vertical="top" wrapText="1"/>
    </xf>
    <xf numFmtId="41" fontId="37" fillId="0" borderId="10" xfId="0" applyNumberFormat="1" applyFont="1" applyBorder="1" applyAlignment="1" applyProtection="1">
      <alignment vertical="top" wrapText="1"/>
      <protection locked="0"/>
    </xf>
    <xf numFmtId="44" fontId="37" fillId="58" borderId="13" xfId="0" applyNumberFormat="1" applyFont="1" applyFill="1" applyBorder="1" applyAlignment="1" applyProtection="1">
      <alignment horizontal="right"/>
    </xf>
    <xf numFmtId="44" fontId="37" fillId="58" borderId="15" xfId="0" applyNumberFormat="1" applyFont="1" applyFill="1" applyBorder="1" applyAlignment="1" applyProtection="1">
      <alignment horizontal="right"/>
    </xf>
    <xf numFmtId="44" fontId="37" fillId="58" borderId="24" xfId="0" applyNumberFormat="1" applyFont="1" applyFill="1" applyBorder="1" applyProtection="1"/>
    <xf numFmtId="44" fontId="37" fillId="58" borderId="11" xfId="0" applyNumberFormat="1" applyFont="1" applyFill="1" applyBorder="1" applyAlignment="1" applyProtection="1">
      <alignment horizontal="right"/>
    </xf>
    <xf numFmtId="44" fontId="37" fillId="58" borderId="21" xfId="0" applyNumberFormat="1" applyFont="1" applyFill="1" applyBorder="1" applyAlignment="1" applyProtection="1">
      <alignment horizontal="right"/>
    </xf>
    <xf numFmtId="44" fontId="37" fillId="58" borderId="20" xfId="0" applyNumberFormat="1" applyFont="1" applyFill="1" applyBorder="1" applyProtection="1"/>
    <xf numFmtId="44" fontId="36" fillId="58" borderId="17" xfId="0" applyNumberFormat="1" applyFont="1" applyFill="1" applyBorder="1" applyAlignment="1" applyProtection="1"/>
    <xf numFmtId="42" fontId="37" fillId="0" borderId="11" xfId="103" applyNumberFormat="1" applyFont="1" applyBorder="1" applyAlignment="1" applyProtection="1">
      <alignment horizontal="right"/>
      <protection locked="0"/>
    </xf>
    <xf numFmtId="42" fontId="37" fillId="0" borderId="11" xfId="0" applyNumberFormat="1" applyFont="1" applyBorder="1" applyAlignment="1" applyProtection="1">
      <alignment horizontal="right"/>
      <protection locked="0"/>
    </xf>
    <xf numFmtId="42" fontId="37" fillId="0" borderId="21" xfId="0" applyNumberFormat="1" applyFont="1" applyBorder="1" applyAlignment="1" applyProtection="1">
      <alignment horizontal="right"/>
      <protection locked="0"/>
    </xf>
    <xf numFmtId="42" fontId="37" fillId="24" borderId="22" xfId="0" applyNumberFormat="1" applyFont="1" applyFill="1" applyBorder="1" applyProtection="1">
      <protection locked="0"/>
    </xf>
    <xf numFmtId="42" fontId="37" fillId="56" borderId="22" xfId="0" applyNumberFormat="1" applyFont="1" applyFill="1" applyBorder="1" applyProtection="1">
      <protection locked="0"/>
    </xf>
    <xf numFmtId="42" fontId="37" fillId="56" borderId="10" xfId="0" applyNumberFormat="1" applyFont="1" applyFill="1" applyBorder="1" applyProtection="1">
      <protection locked="0"/>
    </xf>
    <xf numFmtId="42" fontId="37" fillId="0" borderId="10" xfId="0" applyNumberFormat="1" applyFont="1" applyBorder="1" applyProtection="1">
      <protection locked="0"/>
    </xf>
    <xf numFmtId="42" fontId="37" fillId="0" borderId="14" xfId="0" applyNumberFormat="1" applyFont="1" applyBorder="1" applyProtection="1">
      <protection locked="0"/>
    </xf>
    <xf numFmtId="42" fontId="36" fillId="58" borderId="16" xfId="0" applyNumberFormat="1" applyFont="1" applyFill="1" applyBorder="1" applyAlignment="1" applyProtection="1">
      <alignment horizontal="right"/>
    </xf>
    <xf numFmtId="42" fontId="37" fillId="56" borderId="22" xfId="0" applyNumberFormat="1" applyFont="1" applyFill="1" applyBorder="1" applyAlignment="1" applyProtection="1">
      <alignment horizontal="right"/>
      <protection locked="0"/>
    </xf>
    <xf numFmtId="42" fontId="37" fillId="56" borderId="10" xfId="0" applyNumberFormat="1" applyFont="1" applyFill="1" applyBorder="1" applyAlignment="1" applyProtection="1">
      <alignment horizontal="right"/>
      <protection locked="0"/>
    </xf>
    <xf numFmtId="42" fontId="37" fillId="24" borderId="14" xfId="0" applyNumberFormat="1" applyFont="1" applyFill="1" applyBorder="1" applyAlignment="1" applyProtection="1">
      <alignment horizontal="right"/>
      <protection locked="0"/>
    </xf>
    <xf numFmtId="0" fontId="39" fillId="0" borderId="0" xfId="0" applyFont="1"/>
    <xf numFmtId="44" fontId="40" fillId="0" borderId="0" xfId="0" applyNumberFormat="1" applyFont="1"/>
    <xf numFmtId="0" fontId="37" fillId="0" borderId="23" xfId="0" applyFont="1" applyBorder="1" applyAlignment="1" applyProtection="1">
      <alignment horizontal="left" vertical="top" wrapText="1"/>
      <protection locked="0"/>
    </xf>
    <xf numFmtId="0" fontId="38" fillId="58" borderId="35" xfId="0" applyFont="1" applyFill="1" applyBorder="1" applyAlignment="1" applyProtection="1">
      <alignment wrapText="1"/>
    </xf>
    <xf numFmtId="44" fontId="36" fillId="58" borderId="47" xfId="0" applyNumberFormat="1" applyFont="1" applyFill="1" applyBorder="1" applyAlignment="1" applyProtection="1"/>
    <xf numFmtId="0" fontId="36" fillId="58" borderId="22" xfId="0" applyFont="1" applyFill="1" applyBorder="1" applyAlignment="1" applyProtection="1">
      <alignment horizontal="center" wrapText="1"/>
    </xf>
    <xf numFmtId="0" fontId="36" fillId="58" borderId="20" xfId="0" applyFont="1" applyFill="1" applyBorder="1" applyAlignment="1" applyProtection="1">
      <alignment horizontal="center" wrapText="1"/>
    </xf>
    <xf numFmtId="0" fontId="36" fillId="58" borderId="23" xfId="0" applyFont="1" applyFill="1" applyBorder="1" applyAlignment="1" applyProtection="1">
      <alignment horizontal="center" wrapText="1"/>
    </xf>
    <xf numFmtId="42" fontId="36" fillId="58" borderId="16" xfId="0" applyNumberFormat="1" applyFont="1" applyFill="1" applyBorder="1" applyProtection="1"/>
    <xf numFmtId="2" fontId="36" fillId="58" borderId="19" xfId="0" applyNumberFormat="1" applyFont="1" applyFill="1" applyBorder="1" applyProtection="1"/>
    <xf numFmtId="44" fontId="36" fillId="58" borderId="47" xfId="0" applyNumberFormat="1" applyFont="1" applyFill="1" applyBorder="1" applyProtection="1"/>
    <xf numFmtId="44" fontId="36" fillId="58" borderId="20" xfId="0" applyNumberFormat="1" applyFont="1" applyFill="1" applyBorder="1" applyAlignment="1" applyProtection="1">
      <alignment horizontal="center" wrapText="1"/>
    </xf>
    <xf numFmtId="0" fontId="36" fillId="58" borderId="10" xfId="0" applyFont="1" applyFill="1" applyBorder="1" applyAlignment="1" applyProtection="1">
      <alignment horizontal="center" vertical="top" wrapText="1"/>
    </xf>
    <xf numFmtId="0" fontId="37" fillId="0" borderId="0" xfId="0" applyFont="1" applyFill="1" applyBorder="1" applyAlignment="1" applyProtection="1">
      <alignment horizontal="left"/>
    </xf>
    <xf numFmtId="0" fontId="39" fillId="58" borderId="11" xfId="0" applyFont="1" applyFill="1" applyBorder="1"/>
    <xf numFmtId="0" fontId="39" fillId="58" borderId="26" xfId="0" applyFont="1" applyFill="1" applyBorder="1"/>
    <xf numFmtId="0" fontId="37" fillId="58" borderId="45" xfId="0" applyFont="1" applyFill="1" applyBorder="1"/>
    <xf numFmtId="0" fontId="36" fillId="58" borderId="45" xfId="0" applyFont="1" applyFill="1" applyBorder="1"/>
    <xf numFmtId="44" fontId="36" fillId="58" borderId="45" xfId="0" applyNumberFormat="1" applyFont="1" applyFill="1" applyBorder="1"/>
    <xf numFmtId="0" fontId="37" fillId="0" borderId="0" xfId="0" applyFont="1" applyProtection="1">
      <protection locked="0"/>
    </xf>
    <xf numFmtId="0" fontId="37" fillId="0" borderId="0" xfId="0" applyFont="1" applyFill="1" applyProtection="1">
      <protection locked="0"/>
    </xf>
    <xf numFmtId="0" fontId="37" fillId="0" borderId="0" xfId="0" applyFont="1" applyFill="1" applyBorder="1" applyProtection="1">
      <protection locked="0"/>
    </xf>
    <xf numFmtId="0" fontId="37" fillId="0" borderId="0" xfId="0" applyFont="1" applyFill="1" applyBorder="1" applyAlignment="1" applyProtection="1">
      <alignment vertical="top" wrapText="1"/>
    </xf>
    <xf numFmtId="0" fontId="36" fillId="0" borderId="0" xfId="0" applyFont="1" applyFill="1" applyBorder="1" applyAlignment="1" applyProtection="1">
      <alignment horizontal="right"/>
    </xf>
    <xf numFmtId="0" fontId="36" fillId="58" borderId="10" xfId="0" applyFont="1" applyFill="1" applyBorder="1" applyAlignment="1" applyProtection="1">
      <alignment horizontal="right"/>
    </xf>
    <xf numFmtId="0" fontId="36" fillId="58" borderId="26" xfId="0" applyFont="1" applyFill="1" applyBorder="1" applyAlignment="1" applyProtection="1">
      <alignment horizontal="right"/>
    </xf>
    <xf numFmtId="42" fontId="37" fillId="58" borderId="11" xfId="0" applyNumberFormat="1" applyFont="1" applyFill="1" applyBorder="1" applyAlignment="1" applyProtection="1">
      <alignment horizontal="right"/>
    </xf>
    <xf numFmtId="42" fontId="37" fillId="58" borderId="21" xfId="0" applyNumberFormat="1" applyFont="1" applyFill="1" applyBorder="1" applyAlignment="1" applyProtection="1">
      <alignment horizontal="right"/>
    </xf>
    <xf numFmtId="42" fontId="36" fillId="58" borderId="47" xfId="0" applyNumberFormat="1" applyFont="1" applyFill="1" applyBorder="1" applyAlignment="1" applyProtection="1">
      <alignment horizontal="right"/>
    </xf>
    <xf numFmtId="42" fontId="37" fillId="58" borderId="20" xfId="0" applyNumberFormat="1" applyFont="1" applyFill="1" applyBorder="1" applyAlignment="1" applyProtection="1">
      <alignment horizontal="right"/>
    </xf>
    <xf numFmtId="42" fontId="36" fillId="58" borderId="47" xfId="0" applyNumberFormat="1" applyFont="1" applyFill="1" applyBorder="1" applyAlignment="1" applyProtection="1"/>
    <xf numFmtId="10" fontId="37" fillId="58" borderId="46" xfId="0" applyNumberFormat="1" applyFont="1" applyFill="1" applyBorder="1" applyAlignment="1" applyProtection="1">
      <alignment horizontal="right"/>
    </xf>
    <xf numFmtId="2" fontId="37" fillId="58" borderId="34" xfId="0" applyNumberFormat="1" applyFont="1" applyFill="1" applyBorder="1" applyAlignment="1" applyProtection="1"/>
    <xf numFmtId="2" fontId="37" fillId="58" borderId="52" xfId="0" applyNumberFormat="1" applyFont="1" applyFill="1" applyBorder="1" applyAlignment="1" applyProtection="1"/>
    <xf numFmtId="2" fontId="36" fillId="58" borderId="32" xfId="0" applyNumberFormat="1" applyFont="1" applyFill="1" applyBorder="1" applyAlignment="1" applyProtection="1"/>
    <xf numFmtId="5" fontId="37" fillId="58" borderId="51" xfId="0" applyNumberFormat="1" applyFont="1" applyFill="1" applyBorder="1" applyAlignment="1" applyProtection="1"/>
    <xf numFmtId="10" fontId="37" fillId="58" borderId="52" xfId="0" applyNumberFormat="1" applyFont="1" applyFill="1" applyBorder="1" applyAlignment="1" applyProtection="1"/>
    <xf numFmtId="0" fontId="36" fillId="58" borderId="51" xfId="0" applyFont="1" applyFill="1" applyBorder="1" applyAlignment="1" applyProtection="1">
      <alignment horizontal="right" wrapText="1"/>
    </xf>
    <xf numFmtId="49" fontId="36" fillId="0" borderId="25" xfId="0" applyNumberFormat="1" applyFont="1" applyBorder="1" applyAlignment="1" applyProtection="1">
      <protection locked="0"/>
    </xf>
    <xf numFmtId="49" fontId="36" fillId="0" borderId="26" xfId="0" applyNumberFormat="1" applyFont="1" applyBorder="1" applyAlignment="1" applyProtection="1">
      <protection locked="0"/>
    </xf>
    <xf numFmtId="49" fontId="36" fillId="0" borderId="25" xfId="0" applyNumberFormat="1" applyFont="1" applyFill="1" applyBorder="1" applyAlignment="1" applyProtection="1">
      <protection locked="0"/>
    </xf>
    <xf numFmtId="49" fontId="36" fillId="0" borderId="26" xfId="0" applyNumberFormat="1" applyFont="1" applyFill="1" applyBorder="1" applyAlignment="1" applyProtection="1">
      <protection locked="0"/>
    </xf>
    <xf numFmtId="0" fontId="37" fillId="0" borderId="21" xfId="0" applyFont="1" applyBorder="1" applyAlignment="1" applyProtection="1">
      <alignment vertical="top" wrapText="1"/>
      <protection locked="0"/>
    </xf>
    <xf numFmtId="0" fontId="37" fillId="0" borderId="27" xfId="0" applyFont="1" applyBorder="1" applyAlignment="1" applyProtection="1">
      <alignment vertical="top" wrapText="1"/>
      <protection locked="0"/>
    </xf>
    <xf numFmtId="0" fontId="37" fillId="0" borderId="28" xfId="0" applyFont="1" applyBorder="1" applyAlignment="1" applyProtection="1">
      <alignment vertical="top" wrapText="1"/>
      <protection locked="0"/>
    </xf>
    <xf numFmtId="0" fontId="37" fillId="0" borderId="20" xfId="0" applyFont="1" applyBorder="1" applyAlignment="1" applyProtection="1">
      <alignment vertical="top" wrapText="1"/>
      <protection locked="0"/>
    </xf>
    <xf numFmtId="0" fontId="37" fillId="0" borderId="30" xfId="0" applyFont="1" applyBorder="1" applyAlignment="1" applyProtection="1">
      <alignment vertical="top" wrapText="1"/>
      <protection locked="0"/>
    </xf>
    <xf numFmtId="0" fontId="37" fillId="0" borderId="31" xfId="0" applyFont="1" applyBorder="1" applyAlignment="1" applyProtection="1">
      <alignment vertical="top" wrapText="1"/>
      <protection locked="0"/>
    </xf>
    <xf numFmtId="0" fontId="38" fillId="58" borderId="35" xfId="0" applyFont="1" applyFill="1" applyBorder="1" applyAlignment="1" applyProtection="1">
      <alignment horizontal="left" indent="1"/>
    </xf>
    <xf numFmtId="0" fontId="36" fillId="58" borderId="51" xfId="0" applyFont="1" applyFill="1" applyBorder="1" applyAlignment="1" applyProtection="1">
      <alignment vertical="top"/>
    </xf>
    <xf numFmtId="0" fontId="37" fillId="58" borderId="34" xfId="0" applyFont="1" applyFill="1" applyBorder="1" applyAlignment="1" applyProtection="1">
      <alignment vertical="top" wrapText="1"/>
    </xf>
    <xf numFmtId="0" fontId="36" fillId="58" borderId="26" xfId="0" applyFont="1" applyFill="1" applyBorder="1" applyAlignment="1" applyProtection="1">
      <alignment horizontal="right" vertical="top" wrapText="1"/>
    </xf>
    <xf numFmtId="0" fontId="37" fillId="58" borderId="51" xfId="0" applyFont="1" applyFill="1" applyBorder="1" applyAlignment="1" applyProtection="1">
      <alignment horizontal="right" vertical="top"/>
    </xf>
    <xf numFmtId="0" fontId="37" fillId="58" borderId="11" xfId="0" applyFont="1" applyFill="1" applyBorder="1" applyAlignment="1" applyProtection="1"/>
    <xf numFmtId="0" fontId="37" fillId="58" borderId="26" xfId="0" applyFont="1" applyFill="1" applyBorder="1" applyAlignment="1" applyProtection="1"/>
    <xf numFmtId="0" fontId="36" fillId="58" borderId="11" xfId="0" applyFont="1" applyFill="1" applyBorder="1" applyAlignment="1" applyProtection="1">
      <alignment vertical="top" wrapText="1"/>
    </xf>
    <xf numFmtId="0" fontId="36" fillId="58" borderId="26" xfId="0" applyFont="1" applyFill="1" applyBorder="1" applyAlignment="1" applyProtection="1">
      <alignment horizontal="right" vertical="top"/>
    </xf>
    <xf numFmtId="0" fontId="36" fillId="58" borderId="11" xfId="0" applyFont="1" applyFill="1" applyBorder="1" applyAlignment="1"/>
    <xf numFmtId="0" fontId="36" fillId="58" borderId="25" xfId="0" applyFont="1" applyFill="1" applyBorder="1" applyAlignment="1"/>
    <xf numFmtId="0" fontId="36" fillId="58" borderId="26" xfId="0" applyFont="1" applyFill="1" applyBorder="1" applyAlignment="1"/>
    <xf numFmtId="0" fontId="37" fillId="24" borderId="45" xfId="0" applyFont="1" applyFill="1" applyBorder="1" applyAlignment="1" applyProtection="1"/>
    <xf numFmtId="49" fontId="36" fillId="59" borderId="25" xfId="0" applyNumberFormat="1" applyFont="1" applyFill="1" applyBorder="1" applyAlignment="1" applyProtection="1"/>
    <xf numFmtId="49" fontId="36" fillId="59" borderId="26" xfId="0" applyNumberFormat="1" applyFont="1" applyFill="1" applyBorder="1" applyAlignment="1" applyProtection="1"/>
    <xf numFmtId="49" fontId="41" fillId="58" borderId="25" xfId="0" applyNumberFormat="1" applyFont="1" applyFill="1" applyBorder="1" applyAlignment="1" applyProtection="1"/>
    <xf numFmtId="49" fontId="44" fillId="58" borderId="25" xfId="0" applyNumberFormat="1" applyFont="1" applyFill="1" applyBorder="1" applyAlignment="1" applyProtection="1"/>
    <xf numFmtId="44" fontId="36" fillId="58" borderId="10" xfId="103" applyNumberFormat="1" applyFont="1" applyFill="1" applyBorder="1" applyAlignment="1" applyProtection="1">
      <alignment horizontal="right"/>
    </xf>
    <xf numFmtId="0" fontId="36" fillId="58" borderId="53" xfId="0" applyFont="1" applyFill="1" applyBorder="1" applyAlignment="1" applyProtection="1">
      <alignment vertical="top" wrapText="1"/>
    </xf>
    <xf numFmtId="0" fontId="37" fillId="0" borderId="34" xfId="0" applyFont="1" applyBorder="1" applyAlignment="1" applyProtection="1">
      <alignment vertical="top" wrapText="1"/>
      <protection locked="0"/>
    </xf>
    <xf numFmtId="0" fontId="37" fillId="0" borderId="33" xfId="0" applyFont="1" applyBorder="1" applyAlignment="1" applyProtection="1">
      <alignment vertical="top" wrapText="1"/>
      <protection locked="0"/>
    </xf>
    <xf numFmtId="0" fontId="36" fillId="58" borderId="32" xfId="0" applyFont="1" applyFill="1" applyBorder="1" applyAlignment="1" applyProtection="1">
      <alignment horizontal="right" vertical="top"/>
    </xf>
    <xf numFmtId="0" fontId="36" fillId="58" borderId="24" xfId="0" applyFont="1" applyFill="1" applyBorder="1" applyAlignment="1" applyProtection="1">
      <alignment horizontal="center" wrapText="1"/>
    </xf>
    <xf numFmtId="0" fontId="36" fillId="58" borderId="53" xfId="0" applyFont="1" applyFill="1" applyBorder="1" applyAlignment="1" applyProtection="1">
      <alignment horizontal="right" wrapText="1"/>
    </xf>
    <xf numFmtId="49" fontId="36" fillId="0" borderId="11" xfId="0" applyNumberFormat="1" applyFont="1" applyBorder="1" applyAlignment="1" applyProtection="1">
      <alignment horizontal="left" indent="1"/>
      <protection locked="0"/>
    </xf>
    <xf numFmtId="49" fontId="36" fillId="59" borderId="11" xfId="0" applyNumberFormat="1" applyFont="1" applyFill="1" applyBorder="1" applyAlignment="1" applyProtection="1">
      <alignment horizontal="left" indent="1"/>
    </xf>
    <xf numFmtId="0" fontId="45" fillId="0" borderId="0" xfId="0" applyFont="1"/>
    <xf numFmtId="2" fontId="37" fillId="0" borderId="12" xfId="0" applyNumberFormat="1" applyFont="1" applyFill="1" applyBorder="1" applyProtection="1">
      <protection locked="0"/>
    </xf>
    <xf numFmtId="0" fontId="36" fillId="0" borderId="0" xfId="0" applyFont="1" applyFill="1" applyBorder="1" applyAlignment="1" applyProtection="1">
      <alignment horizontal="left" vertical="top" wrapText="1"/>
    </xf>
    <xf numFmtId="10" fontId="36" fillId="0" borderId="0" xfId="0" applyNumberFormat="1" applyFont="1" applyFill="1" applyBorder="1" applyAlignment="1" applyProtection="1">
      <alignment horizontal="right" vertical="top" wrapText="1"/>
    </xf>
    <xf numFmtId="41" fontId="36" fillId="0" borderId="0" xfId="0" applyNumberFormat="1" applyFont="1" applyFill="1" applyBorder="1" applyAlignment="1" applyProtection="1">
      <alignment vertical="top" wrapText="1"/>
    </xf>
    <xf numFmtId="0" fontId="36" fillId="0" borderId="0" xfId="0" applyFont="1" applyFill="1" applyBorder="1" applyAlignment="1" applyProtection="1">
      <alignment horizontal="right" vertical="top" wrapText="1"/>
    </xf>
    <xf numFmtId="41" fontId="37" fillId="0" borderId="0" xfId="0" applyNumberFormat="1" applyFont="1" applyFill="1" applyBorder="1" applyAlignment="1" applyProtection="1">
      <alignment vertical="top" wrapText="1"/>
    </xf>
    <xf numFmtId="0" fontId="37" fillId="0" borderId="0" xfId="0" applyFont="1" applyFill="1" applyBorder="1" applyAlignment="1" applyProtection="1"/>
    <xf numFmtId="10" fontId="37" fillId="0" borderId="0" xfId="0" applyNumberFormat="1" applyFont="1" applyFill="1" applyBorder="1" applyAlignment="1" applyProtection="1">
      <alignment horizontal="right" vertical="top" wrapText="1"/>
    </xf>
    <xf numFmtId="0" fontId="36" fillId="0" borderId="0" xfId="0" applyFont="1" applyFill="1" applyBorder="1" applyAlignment="1" applyProtection="1">
      <alignment horizontal="center" vertical="top" wrapText="1"/>
    </xf>
    <xf numFmtId="0" fontId="36" fillId="0" borderId="0" xfId="0" applyFont="1" applyFill="1" applyBorder="1" applyAlignment="1" applyProtection="1">
      <alignment vertical="top" wrapText="1"/>
    </xf>
    <xf numFmtId="0" fontId="37" fillId="58" borderId="12" xfId="104" applyFont="1" applyFill="1" applyBorder="1" applyAlignment="1" applyProtection="1">
      <alignment vertical="top" wrapText="1"/>
    </xf>
    <xf numFmtId="44" fontId="36" fillId="57" borderId="10" xfId="103" applyNumberFormat="1" applyFont="1" applyFill="1" applyBorder="1" applyAlignment="1" applyProtection="1">
      <alignment horizontal="right"/>
    </xf>
    <xf numFmtId="44" fontId="36" fillId="58" borderId="10" xfId="0" applyNumberFormat="1" applyFont="1" applyFill="1" applyBorder="1" applyAlignment="1" applyProtection="1">
      <alignment vertical="top" wrapText="1"/>
    </xf>
    <xf numFmtId="0" fontId="36" fillId="58" borderId="54" xfId="104" applyFont="1" applyFill="1" applyBorder="1" applyAlignment="1" applyProtection="1">
      <alignment horizontal="right"/>
    </xf>
    <xf numFmtId="0" fontId="36" fillId="59" borderId="56" xfId="104" applyNumberFormat="1" applyFont="1" applyFill="1" applyBorder="1" applyAlignment="1" applyProtection="1">
      <alignment horizontal="center"/>
    </xf>
    <xf numFmtId="0" fontId="36" fillId="59" borderId="57" xfId="104" applyNumberFormat="1" applyFont="1" applyFill="1" applyBorder="1" applyAlignment="1" applyProtection="1">
      <alignment horizontal="center"/>
    </xf>
    <xf numFmtId="0" fontId="37" fillId="0" borderId="0" xfId="104" applyFont="1" applyAlignment="1" applyProtection="1">
      <protection locked="0"/>
    </xf>
    <xf numFmtId="0" fontId="36" fillId="58" borderId="12" xfId="104" applyFont="1" applyFill="1" applyBorder="1" applyAlignment="1" applyProtection="1">
      <alignment horizontal="right"/>
    </xf>
    <xf numFmtId="0" fontId="36" fillId="59" borderId="25" xfId="104" applyNumberFormat="1" applyFont="1" applyFill="1" applyBorder="1" applyAlignment="1" applyProtection="1">
      <alignment horizontal="center"/>
    </xf>
    <xf numFmtId="0" fontId="36" fillId="59" borderId="58" xfId="104" applyNumberFormat="1" applyFont="1" applyFill="1" applyBorder="1" applyAlignment="1" applyProtection="1">
      <alignment horizontal="center"/>
    </xf>
    <xf numFmtId="0" fontId="36" fillId="58" borderId="59" xfId="104" applyFont="1" applyFill="1" applyBorder="1" applyAlignment="1" applyProtection="1">
      <alignment horizontal="right"/>
    </xf>
    <xf numFmtId="0" fontId="36" fillId="59" borderId="45" xfId="104" applyNumberFormat="1" applyFont="1" applyFill="1" applyBorder="1" applyAlignment="1" applyProtection="1">
      <alignment horizontal="center"/>
    </xf>
    <xf numFmtId="0" fontId="36" fillId="59" borderId="61" xfId="104" applyNumberFormat="1" applyFont="1" applyFill="1" applyBorder="1" applyAlignment="1" applyProtection="1">
      <alignment horizontal="center"/>
    </xf>
    <xf numFmtId="0" fontId="38" fillId="58" borderId="35" xfId="104" applyFont="1" applyFill="1" applyBorder="1" applyAlignment="1" applyProtection="1"/>
    <xf numFmtId="0" fontId="38" fillId="58" borderId="35" xfId="104" applyFont="1" applyFill="1" applyBorder="1" applyAlignment="1" applyProtection="1">
      <alignment horizontal="left" indent="9"/>
    </xf>
    <xf numFmtId="0" fontId="38" fillId="58" borderId="62" xfId="104" applyFont="1" applyFill="1" applyBorder="1" applyAlignment="1" applyProtection="1">
      <alignment horizontal="center"/>
    </xf>
    <xf numFmtId="0" fontId="38" fillId="58" borderId="63" xfId="104" applyFont="1" applyFill="1" applyBorder="1" applyAlignment="1" applyProtection="1">
      <alignment horizontal="center"/>
    </xf>
    <xf numFmtId="0" fontId="37" fillId="58" borderId="64" xfId="104" applyFont="1" applyFill="1" applyBorder="1" applyAlignment="1" applyProtection="1"/>
    <xf numFmtId="0" fontId="37" fillId="58" borderId="65" xfId="104" applyFont="1" applyFill="1" applyBorder="1" applyAlignment="1" applyProtection="1"/>
    <xf numFmtId="0" fontId="36" fillId="58" borderId="66" xfId="104" applyFont="1" applyFill="1" applyBorder="1" applyAlignment="1" applyProtection="1">
      <alignment horizontal="center"/>
    </xf>
    <xf numFmtId="0" fontId="36" fillId="58" borderId="67" xfId="104" applyFont="1" applyFill="1" applyBorder="1" applyAlignment="1" applyProtection="1">
      <alignment horizontal="center"/>
    </xf>
    <xf numFmtId="0" fontId="36" fillId="58" borderId="68" xfId="104" applyFont="1" applyFill="1" applyBorder="1" applyAlignment="1" applyProtection="1">
      <alignment horizontal="center"/>
    </xf>
    <xf numFmtId="0" fontId="36" fillId="58" borderId="66" xfId="104" applyFont="1" applyFill="1" applyBorder="1" applyAlignment="1" applyProtection="1"/>
    <xf numFmtId="0" fontId="37" fillId="58" borderId="51" xfId="104" applyFont="1" applyFill="1" applyBorder="1" applyAlignment="1" applyProtection="1">
      <alignment vertical="top"/>
    </xf>
    <xf numFmtId="43" fontId="37" fillId="0" borderId="23" xfId="104" applyNumberFormat="1" applyFont="1" applyBorder="1" applyAlignment="1" applyProtection="1">
      <protection locked="0"/>
    </xf>
    <xf numFmtId="42" fontId="37" fillId="0" borderId="20" xfId="104" applyNumberFormat="1" applyFont="1" applyBorder="1" applyAlignment="1" applyProtection="1">
      <alignment horizontal="right"/>
      <protection locked="0"/>
    </xf>
    <xf numFmtId="44" fontId="37" fillId="58" borderId="24" xfId="104" applyNumberFormat="1" applyFont="1" applyFill="1" applyBorder="1" applyAlignment="1" applyProtection="1">
      <alignment horizontal="right"/>
    </xf>
    <xf numFmtId="0" fontId="37" fillId="58" borderId="34" xfId="104" applyFont="1" applyFill="1" applyBorder="1" applyAlignment="1" applyProtection="1"/>
    <xf numFmtId="42" fontId="37" fillId="0" borderId="13" xfId="104" applyNumberFormat="1" applyFont="1" applyBorder="1" applyAlignment="1" applyProtection="1">
      <protection locked="0"/>
    </xf>
    <xf numFmtId="0" fontId="37" fillId="58" borderId="34" xfId="104" applyFont="1" applyFill="1" applyBorder="1" applyAlignment="1" applyProtection="1">
      <alignment vertical="top"/>
    </xf>
    <xf numFmtId="43" fontId="37" fillId="0" borderId="12" xfId="104" applyNumberFormat="1" applyFont="1" applyBorder="1" applyAlignment="1" applyProtection="1">
      <protection locked="0"/>
    </xf>
    <xf numFmtId="43" fontId="37" fillId="0" borderId="18" xfId="104" applyNumberFormat="1" applyFont="1" applyBorder="1" applyAlignment="1" applyProtection="1">
      <protection locked="0"/>
    </xf>
    <xf numFmtId="42" fontId="37" fillId="0" borderId="21" xfId="104" applyNumberFormat="1" applyFont="1" applyBorder="1" applyAlignment="1" applyProtection="1">
      <alignment horizontal="right"/>
      <protection locked="0"/>
    </xf>
    <xf numFmtId="0" fontId="37" fillId="0" borderId="34" xfId="104" applyFont="1" applyBorder="1" applyAlignment="1" applyProtection="1">
      <alignment horizontal="left" vertical="top"/>
      <protection locked="0"/>
    </xf>
    <xf numFmtId="42" fontId="37" fillId="0" borderId="10" xfId="104" applyNumberFormat="1" applyFont="1" applyBorder="1" applyAlignment="1" applyProtection="1">
      <protection locked="0"/>
    </xf>
    <xf numFmtId="42" fontId="37" fillId="0" borderId="11" xfId="104" applyNumberFormat="1" applyFont="1" applyBorder="1" applyAlignment="1" applyProtection="1">
      <alignment horizontal="right"/>
      <protection locked="0"/>
    </xf>
    <xf numFmtId="0" fontId="37" fillId="0" borderId="34" xfId="104" applyFont="1" applyBorder="1" applyAlignment="1" applyProtection="1">
      <alignment horizontal="left"/>
      <protection locked="0"/>
    </xf>
    <xf numFmtId="0" fontId="36" fillId="58" borderId="49" xfId="104" applyFont="1" applyFill="1" applyBorder="1" applyAlignment="1" applyProtection="1">
      <alignment horizontal="right" vertical="top"/>
    </xf>
    <xf numFmtId="43" fontId="36" fillId="58" borderId="49" xfId="104" applyNumberFormat="1" applyFont="1" applyFill="1" applyBorder="1" applyAlignment="1" applyProtection="1"/>
    <xf numFmtId="42" fontId="36" fillId="58" borderId="49" xfId="104" applyNumberFormat="1" applyFont="1" applyFill="1" applyBorder="1" applyAlignment="1" applyProtection="1"/>
    <xf numFmtId="44" fontId="36" fillId="58" borderId="49" xfId="104" applyNumberFormat="1" applyFont="1" applyFill="1" applyBorder="1" applyAlignment="1" applyProtection="1"/>
    <xf numFmtId="5" fontId="37" fillId="58" borderId="49" xfId="104" applyNumberFormat="1" applyFont="1" applyFill="1" applyBorder="1" applyAlignment="1" applyProtection="1"/>
    <xf numFmtId="42" fontId="37" fillId="24" borderId="49" xfId="104" applyNumberFormat="1" applyFont="1" applyFill="1" applyBorder="1" applyAlignment="1" applyProtection="1">
      <protection locked="0"/>
    </xf>
    <xf numFmtId="44" fontId="37" fillId="58" borderId="49" xfId="104" applyNumberFormat="1" applyFont="1" applyFill="1" applyBorder="1" applyAlignment="1" applyProtection="1"/>
    <xf numFmtId="0" fontId="37" fillId="0" borderId="33" xfId="104" applyFont="1" applyBorder="1" applyAlignment="1" applyProtection="1">
      <alignment horizontal="left"/>
      <protection locked="0"/>
    </xf>
    <xf numFmtId="42" fontId="37" fillId="0" borderId="15" xfId="104" applyNumberFormat="1" applyFont="1" applyBorder="1" applyAlignment="1" applyProtection="1">
      <protection locked="0"/>
    </xf>
    <xf numFmtId="10" fontId="37" fillId="58" borderId="49" xfId="104" applyNumberFormat="1" applyFont="1" applyFill="1" applyBorder="1" applyAlignment="1" applyProtection="1">
      <alignment horizontal="right"/>
    </xf>
    <xf numFmtId="44" fontId="37" fillId="58" borderId="49" xfId="104" applyNumberFormat="1" applyFont="1" applyFill="1" applyBorder="1" applyAlignment="1" applyProtection="1">
      <alignment horizontal="right"/>
    </xf>
    <xf numFmtId="0" fontId="36" fillId="58" borderId="32" xfId="104" applyFont="1" applyFill="1" applyBorder="1" applyAlignment="1" applyProtection="1">
      <alignment horizontal="right" vertical="top"/>
    </xf>
    <xf numFmtId="42" fontId="36" fillId="58" borderId="17" xfId="104" applyNumberFormat="1" applyFont="1" applyFill="1" applyBorder="1" applyAlignment="1" applyProtection="1">
      <alignment vertical="top"/>
    </xf>
    <xf numFmtId="0" fontId="36" fillId="0" borderId="0" xfId="104" applyFont="1" applyFill="1" applyBorder="1" applyAlignment="1" applyProtection="1">
      <alignment horizontal="right" vertical="top"/>
      <protection locked="0"/>
    </xf>
    <xf numFmtId="10" fontId="37" fillId="0" borderId="0" xfId="104" applyNumberFormat="1" applyFont="1" applyFill="1" applyBorder="1" applyAlignment="1" applyProtection="1">
      <alignment horizontal="right"/>
      <protection locked="0"/>
    </xf>
    <xf numFmtId="44" fontId="37" fillId="0" borderId="0" xfId="104" applyNumberFormat="1" applyFont="1" applyFill="1" applyBorder="1" applyAlignment="1" applyProtection="1">
      <alignment horizontal="right"/>
      <protection locked="0"/>
    </xf>
    <xf numFmtId="0" fontId="37" fillId="0" borderId="0" xfId="104" applyFont="1" applyFill="1" applyAlignment="1" applyProtection="1">
      <protection locked="0"/>
    </xf>
    <xf numFmtId="0" fontId="36" fillId="58" borderId="69" xfId="104" applyFont="1" applyFill="1" applyBorder="1" applyAlignment="1" applyProtection="1">
      <alignment vertical="top"/>
    </xf>
    <xf numFmtId="0" fontId="37" fillId="58" borderId="35" xfId="104" applyFont="1" applyFill="1" applyBorder="1" applyAlignment="1" applyProtection="1">
      <alignment vertical="top"/>
    </xf>
    <xf numFmtId="0" fontId="37" fillId="58" borderId="70" xfId="104" applyFont="1" applyFill="1" applyBorder="1" applyAlignment="1" applyProtection="1">
      <alignment vertical="top"/>
    </xf>
    <xf numFmtId="0" fontId="37" fillId="56" borderId="34" xfId="104" applyFont="1" applyFill="1" applyBorder="1" applyAlignment="1" applyProtection="1">
      <protection locked="0"/>
    </xf>
    <xf numFmtId="0" fontId="37" fillId="56" borderId="34" xfId="104" applyFont="1" applyFill="1" applyBorder="1" applyAlignment="1" applyProtection="1">
      <alignment horizontal="left"/>
      <protection locked="0"/>
    </xf>
    <xf numFmtId="0" fontId="36" fillId="58" borderId="19" xfId="104" applyFont="1" applyFill="1" applyBorder="1" applyAlignment="1" applyProtection="1">
      <alignment horizontal="right" vertical="top"/>
    </xf>
    <xf numFmtId="0" fontId="45" fillId="0" borderId="0" xfId="104" applyFont="1" applyProtection="1"/>
    <xf numFmtId="49" fontId="36" fillId="59" borderId="55" xfId="0" applyNumberFormat="1" applyFont="1" applyFill="1" applyBorder="1" applyAlignment="1" applyProtection="1">
      <alignment horizontal="left" indent="1"/>
    </xf>
    <xf numFmtId="49" fontId="36" fillId="59" borderId="60" xfId="0" applyNumberFormat="1" applyFont="1" applyFill="1" applyBorder="1" applyAlignment="1" applyProtection="1">
      <alignment horizontal="left" indent="1"/>
    </xf>
    <xf numFmtId="49" fontId="36" fillId="0" borderId="27" xfId="0" applyNumberFormat="1" applyFont="1" applyBorder="1" applyAlignment="1" applyProtection="1">
      <alignment horizontal="left" indent="1"/>
      <protection locked="0"/>
    </xf>
    <xf numFmtId="49" fontId="36" fillId="0" borderId="27" xfId="0" applyNumberFormat="1" applyFont="1" applyBorder="1" applyAlignment="1" applyProtection="1">
      <protection locked="0"/>
    </xf>
    <xf numFmtId="0" fontId="37" fillId="0" borderId="0" xfId="0" applyFont="1" applyBorder="1" applyAlignment="1" applyProtection="1">
      <protection locked="0"/>
    </xf>
    <xf numFmtId="10" fontId="46" fillId="0" borderId="0" xfId="0" applyNumberFormat="1" applyFont="1" applyFill="1" applyBorder="1" applyAlignment="1" applyProtection="1">
      <alignment horizontal="right" vertical="top" wrapText="1"/>
    </xf>
    <xf numFmtId="0" fontId="39" fillId="0" borderId="0" xfId="0" applyFont="1" applyAlignment="1" applyProtection="1">
      <alignment horizontal="center" wrapText="1"/>
      <protection locked="0"/>
    </xf>
    <xf numFmtId="0" fontId="37" fillId="0" borderId="0" xfId="0" applyFont="1" applyAlignment="1" applyProtection="1">
      <alignment horizontal="center" wrapText="1"/>
      <protection locked="0"/>
    </xf>
    <xf numFmtId="8" fontId="37" fillId="0" borderId="0" xfId="0" applyNumberFormat="1" applyFont="1" applyProtection="1">
      <protection locked="0"/>
    </xf>
    <xf numFmtId="0" fontId="37" fillId="0" borderId="0" xfId="0" applyFont="1" applyAlignment="1" applyProtection="1">
      <alignment horizontal="left"/>
      <protection locked="0"/>
    </xf>
    <xf numFmtId="0" fontId="49" fillId="0" borderId="11" xfId="135" applyFont="1" applyFill="1" applyBorder="1" applyAlignment="1" applyProtection="1">
      <protection locked="0"/>
    </xf>
    <xf numFmtId="0" fontId="49" fillId="0" borderId="26" xfId="135" applyFont="1" applyFill="1" applyBorder="1" applyAlignment="1" applyProtection="1">
      <protection locked="0"/>
    </xf>
    <xf numFmtId="0" fontId="49" fillId="60" borderId="11" xfId="135" applyFont="1" applyFill="1" applyBorder="1" applyAlignment="1" applyProtection="1">
      <protection locked="0"/>
    </xf>
    <xf numFmtId="0" fontId="49" fillId="60" borderId="26" xfId="135" applyFont="1" applyFill="1" applyBorder="1" applyAlignment="1" applyProtection="1">
      <protection locked="0"/>
    </xf>
    <xf numFmtId="0" fontId="49" fillId="0" borderId="10" xfId="135" applyFont="1" applyFill="1" applyBorder="1" applyAlignment="1" applyProtection="1">
      <protection locked="0"/>
    </xf>
    <xf numFmtId="0" fontId="36" fillId="0" borderId="0" xfId="0" applyFont="1"/>
    <xf numFmtId="0" fontId="51" fillId="0" borderId="0" xfId="0" applyFont="1" applyAlignment="1">
      <alignment vertical="top"/>
    </xf>
    <xf numFmtId="0" fontId="56" fillId="0" borderId="0" xfId="0" applyFont="1" applyAlignment="1">
      <alignment horizontal="right"/>
    </xf>
    <xf numFmtId="44" fontId="56" fillId="0" borderId="0" xfId="0" applyNumberFormat="1" applyFont="1"/>
    <xf numFmtId="0" fontId="54" fillId="0" borderId="0" xfId="0" applyFont="1"/>
    <xf numFmtId="44" fontId="36" fillId="0" borderId="0" xfId="0" applyNumberFormat="1" applyFont="1"/>
    <xf numFmtId="0" fontId="54" fillId="0" borderId="0" xfId="0" quotePrefix="1" applyFont="1" applyAlignment="1"/>
    <xf numFmtId="0" fontId="57" fillId="0" borderId="0" xfId="0" applyFont="1"/>
    <xf numFmtId="0" fontId="37" fillId="0" borderId="0" xfId="0" applyFont="1" applyProtection="1"/>
    <xf numFmtId="0" fontId="36" fillId="58" borderId="24" xfId="0" applyFont="1" applyFill="1" applyBorder="1" applyAlignment="1" applyProtection="1">
      <alignment horizontal="right"/>
    </xf>
    <xf numFmtId="10" fontId="37" fillId="58" borderId="13" xfId="122" applyNumberFormat="1" applyFont="1" applyFill="1" applyBorder="1" applyAlignment="1" applyProtection="1">
      <alignment horizontal="right"/>
    </xf>
    <xf numFmtId="10" fontId="37" fillId="58" borderId="15" xfId="122" applyNumberFormat="1" applyFont="1" applyFill="1" applyBorder="1" applyAlignment="1" applyProtection="1">
      <alignment horizontal="right"/>
    </xf>
    <xf numFmtId="10" fontId="37" fillId="58" borderId="49" xfId="122" applyNumberFormat="1" applyFont="1" applyFill="1" applyBorder="1" applyAlignment="1" applyProtection="1">
      <alignment horizontal="right"/>
    </xf>
    <xf numFmtId="10" fontId="37" fillId="58" borderId="24" xfId="122" applyNumberFormat="1" applyFont="1" applyFill="1" applyBorder="1" applyAlignment="1" applyProtection="1">
      <alignment horizontal="right"/>
    </xf>
    <xf numFmtId="0" fontId="37" fillId="58" borderId="13" xfId="0" applyFont="1" applyFill="1" applyBorder="1" applyProtection="1"/>
    <xf numFmtId="0" fontId="36" fillId="58" borderId="50" xfId="0" applyFont="1" applyFill="1" applyBorder="1" applyAlignment="1" applyProtection="1">
      <alignment horizontal="right"/>
    </xf>
    <xf numFmtId="164" fontId="37" fillId="0" borderId="0" xfId="0" applyNumberFormat="1" applyFont="1" applyProtection="1"/>
    <xf numFmtId="10" fontId="37" fillId="58" borderId="10" xfId="0" applyNumberFormat="1" applyFont="1" applyFill="1" applyBorder="1" applyAlignment="1" applyProtection="1">
      <alignment horizontal="right" vertical="top" wrapText="1"/>
    </xf>
    <xf numFmtId="10" fontId="37" fillId="58" borderId="10" xfId="122" applyNumberFormat="1" applyFont="1" applyFill="1" applyBorder="1" applyAlignment="1" applyProtection="1">
      <alignment horizontal="right"/>
    </xf>
    <xf numFmtId="0" fontId="38" fillId="58" borderId="23" xfId="0" applyFont="1" applyFill="1" applyBorder="1" applyAlignment="1" applyProtection="1">
      <alignment wrapText="1"/>
    </xf>
    <xf numFmtId="0" fontId="36" fillId="58" borderId="19" xfId="0" applyFont="1" applyFill="1" applyBorder="1" applyAlignment="1" applyProtection="1"/>
    <xf numFmtId="2" fontId="36" fillId="58" borderId="16" xfId="0" applyNumberFormat="1" applyFont="1" applyFill="1" applyBorder="1" applyAlignment="1" applyProtection="1"/>
    <xf numFmtId="42" fontId="36" fillId="58" borderId="16" xfId="0" applyNumberFormat="1" applyFont="1" applyFill="1" applyBorder="1" applyAlignment="1" applyProtection="1"/>
    <xf numFmtId="2" fontId="36" fillId="58" borderId="19" xfId="0" applyNumberFormat="1" applyFont="1" applyFill="1" applyBorder="1" applyAlignment="1" applyProtection="1"/>
    <xf numFmtId="0" fontId="36" fillId="58" borderId="26" xfId="0" applyFont="1" applyFill="1" applyBorder="1" applyAlignment="1" applyProtection="1">
      <alignment vertical="top" wrapText="1"/>
    </xf>
    <xf numFmtId="0" fontId="36" fillId="0" borderId="0" xfId="0" applyFont="1" applyBorder="1" applyAlignment="1" applyProtection="1">
      <alignment vertical="top" wrapText="1"/>
    </xf>
    <xf numFmtId="0" fontId="36" fillId="58" borderId="11" xfId="0" applyFont="1" applyFill="1" applyBorder="1" applyAlignment="1" applyProtection="1">
      <alignment vertical="top"/>
    </xf>
    <xf numFmtId="0" fontId="36" fillId="58" borderId="25" xfId="0" applyFont="1" applyFill="1" applyBorder="1" applyAlignment="1" applyProtection="1">
      <alignment vertical="top" wrapText="1"/>
    </xf>
    <xf numFmtId="10" fontId="36" fillId="58" borderId="10" xfId="0" applyNumberFormat="1" applyFont="1" applyFill="1" applyBorder="1" applyAlignment="1" applyProtection="1">
      <alignment horizontal="right" vertical="top" wrapText="1"/>
    </xf>
    <xf numFmtId="44" fontId="36" fillId="0" borderId="0" xfId="0" applyNumberFormat="1" applyFont="1" applyFill="1" applyBorder="1" applyAlignment="1" applyProtection="1">
      <alignment horizontal="right" vertical="top" wrapText="1"/>
    </xf>
    <xf numFmtId="44" fontId="46" fillId="0" borderId="0" xfId="0" applyNumberFormat="1" applyFont="1" applyFill="1" applyBorder="1" applyAlignment="1" applyProtection="1">
      <alignment horizontal="right" vertical="top" wrapText="1"/>
    </xf>
    <xf numFmtId="0" fontId="37" fillId="0" borderId="0" xfId="0" applyFont="1" applyFill="1" applyProtection="1"/>
    <xf numFmtId="0" fontId="37" fillId="0" borderId="0" xfId="0" applyFont="1" applyBorder="1" applyAlignment="1" applyProtection="1">
      <alignment vertical="top" wrapText="1"/>
    </xf>
    <xf numFmtId="0" fontId="37" fillId="0" borderId="0" xfId="0" applyFont="1" applyBorder="1" applyAlignment="1" applyProtection="1"/>
    <xf numFmtId="0" fontId="0" fillId="0" borderId="0" xfId="0" applyProtection="1"/>
    <xf numFmtId="0" fontId="42" fillId="0" borderId="0" xfId="0" applyFont="1" applyAlignment="1" applyProtection="1">
      <alignment horizontal="left" indent="5"/>
    </xf>
    <xf numFmtId="0" fontId="42" fillId="0" borderId="0" xfId="0" applyFont="1" applyAlignment="1" applyProtection="1"/>
    <xf numFmtId="0" fontId="0" fillId="0" borderId="0" xfId="0" applyFill="1" applyBorder="1" applyProtection="1"/>
    <xf numFmtId="10" fontId="37" fillId="0" borderId="0" xfId="0" applyNumberFormat="1" applyFont="1" applyFill="1" applyBorder="1" applyAlignment="1" applyProtection="1">
      <alignment vertical="top" wrapText="1"/>
    </xf>
    <xf numFmtId="0" fontId="0" fillId="0" borderId="48" xfId="0" applyBorder="1" applyProtection="1"/>
    <xf numFmtId="0" fontId="45" fillId="0" borderId="0" xfId="0" applyFont="1" applyProtection="1"/>
    <xf numFmtId="0" fontId="37" fillId="0" borderId="27" xfId="0" applyFont="1" applyFill="1" applyBorder="1" applyProtection="1">
      <protection hidden="1"/>
    </xf>
    <xf numFmtId="0" fontId="37" fillId="0" borderId="0" xfId="0" applyFont="1" applyFill="1" applyBorder="1" applyProtection="1">
      <protection hidden="1"/>
    </xf>
    <xf numFmtId="165" fontId="37" fillId="0" borderId="0" xfId="0" applyNumberFormat="1" applyFont="1" applyFill="1" applyBorder="1" applyAlignment="1" applyProtection="1">
      <alignment horizontal="right"/>
      <protection hidden="1"/>
    </xf>
    <xf numFmtId="164" fontId="37" fillId="0" borderId="0" xfId="0" applyNumberFormat="1" applyFont="1" applyFill="1" applyBorder="1" applyProtection="1"/>
    <xf numFmtId="0" fontId="41" fillId="0" borderId="0" xfId="0" applyFont="1" applyFill="1" applyBorder="1" applyAlignment="1" applyProtection="1"/>
    <xf numFmtId="0" fontId="0" fillId="0" borderId="0" xfId="0" applyFill="1" applyBorder="1" applyAlignment="1" applyProtection="1">
      <alignment vertical="top" wrapText="1"/>
    </xf>
    <xf numFmtId="0" fontId="37" fillId="0" borderId="48" xfId="0" applyFont="1" applyFill="1" applyBorder="1" applyAlignment="1" applyProtection="1">
      <alignment vertical="top" wrapText="1"/>
    </xf>
    <xf numFmtId="0" fontId="0" fillId="0" borderId="48" xfId="0" applyFill="1" applyBorder="1" applyAlignment="1" applyProtection="1">
      <alignment vertical="top" wrapText="1"/>
    </xf>
    <xf numFmtId="0" fontId="37" fillId="0" borderId="0" xfId="0" applyFont="1" applyBorder="1" applyAlignment="1" applyProtection="1">
      <alignment horizontal="center"/>
    </xf>
    <xf numFmtId="0" fontId="37" fillId="0" borderId="0" xfId="0" applyFont="1" applyBorder="1" applyProtection="1"/>
    <xf numFmtId="0" fontId="36" fillId="0" borderId="0" xfId="0" applyFont="1" applyFill="1" applyBorder="1" applyAlignment="1" applyProtection="1"/>
    <xf numFmtId="0" fontId="45" fillId="0" borderId="0" xfId="0" applyFont="1" applyBorder="1" applyProtection="1"/>
    <xf numFmtId="0" fontId="0" fillId="0" borderId="0" xfId="0" applyBorder="1" applyAlignment="1" applyProtection="1">
      <alignment vertical="top" wrapText="1"/>
    </xf>
    <xf numFmtId="42" fontId="37" fillId="58" borderId="10" xfId="0" applyNumberFormat="1" applyFont="1" applyFill="1" applyBorder="1" applyAlignment="1" applyProtection="1">
      <alignment horizontal="right"/>
    </xf>
    <xf numFmtId="42" fontId="37" fillId="58" borderId="14" xfId="0" applyNumberFormat="1" applyFont="1" applyFill="1" applyBorder="1" applyAlignment="1" applyProtection="1">
      <alignment horizontal="right"/>
    </xf>
    <xf numFmtId="42" fontId="37" fillId="58" borderId="10" xfId="0" applyNumberFormat="1" applyFont="1" applyFill="1" applyBorder="1" applyAlignment="1" applyProtection="1">
      <alignment horizontal="right"/>
      <protection locked="0"/>
    </xf>
    <xf numFmtId="42" fontId="37" fillId="58" borderId="14" xfId="0" applyNumberFormat="1" applyFont="1" applyFill="1" applyBorder="1" applyAlignment="1" applyProtection="1">
      <alignment horizontal="right"/>
      <protection locked="0"/>
    </xf>
    <xf numFmtId="0" fontId="36" fillId="58" borderId="32" xfId="0" applyFont="1" applyFill="1" applyBorder="1" applyAlignment="1">
      <alignment horizontal="right"/>
    </xf>
    <xf numFmtId="42" fontId="36" fillId="58" borderId="16" xfId="0" applyNumberFormat="1" applyFont="1" applyFill="1" applyBorder="1" applyAlignment="1">
      <alignment horizontal="right"/>
    </xf>
    <xf numFmtId="44" fontId="36" fillId="58" borderId="17" xfId="0" applyNumberFormat="1" applyFont="1" applyFill="1" applyBorder="1" applyAlignment="1">
      <alignment horizontal="right"/>
    </xf>
    <xf numFmtId="164" fontId="36" fillId="58" borderId="19" xfId="0" applyNumberFormat="1" applyFont="1" applyFill="1" applyBorder="1" applyAlignment="1">
      <alignment horizontal="right"/>
    </xf>
    <xf numFmtId="44" fontId="36" fillId="58" borderId="47" xfId="0" applyNumberFormat="1" applyFont="1" applyFill="1" applyBorder="1" applyAlignment="1">
      <alignment horizontal="right"/>
    </xf>
    <xf numFmtId="164" fontId="36" fillId="58" borderId="32" xfId="0" applyNumberFormat="1" applyFont="1" applyFill="1" applyBorder="1"/>
    <xf numFmtId="42" fontId="36" fillId="58" borderId="47" xfId="0" applyNumberFormat="1" applyFont="1" applyFill="1" applyBorder="1" applyAlignment="1">
      <alignment horizontal="right"/>
    </xf>
    <xf numFmtId="10" fontId="36" fillId="58" borderId="49" xfId="114" applyNumberFormat="1" applyFont="1" applyFill="1" applyBorder="1" applyAlignment="1">
      <alignment horizontal="right"/>
    </xf>
    <xf numFmtId="164" fontId="37" fillId="0" borderId="12" xfId="0" applyNumberFormat="1" applyFont="1" applyFill="1" applyBorder="1" applyAlignment="1" applyProtection="1">
      <alignment horizontal="right"/>
      <protection locked="0"/>
    </xf>
    <xf numFmtId="164" fontId="37" fillId="0" borderId="18" xfId="0" applyNumberFormat="1" applyFont="1" applyFill="1" applyBorder="1" applyAlignment="1" applyProtection="1">
      <alignment horizontal="right"/>
      <protection locked="0"/>
    </xf>
    <xf numFmtId="164" fontId="37" fillId="0" borderId="51" xfId="0" applyNumberFormat="1" applyFont="1" applyFill="1" applyBorder="1" applyAlignment="1" applyProtection="1">
      <protection locked="0"/>
    </xf>
    <xf numFmtId="164" fontId="37" fillId="0" borderId="52" xfId="0" applyNumberFormat="1" applyFont="1" applyFill="1" applyBorder="1" applyAlignment="1" applyProtection="1">
      <protection locked="0"/>
    </xf>
    <xf numFmtId="166" fontId="53" fillId="0" borderId="0" xfId="114" applyNumberFormat="1" applyFont="1" applyFill="1" applyBorder="1" applyAlignment="1">
      <alignment horizontal="center"/>
    </xf>
    <xf numFmtId="0" fontId="37" fillId="0" borderId="0" xfId="0" applyFont="1" applyFill="1" applyAlignment="1" applyProtection="1">
      <protection locked="0"/>
    </xf>
    <xf numFmtId="0" fontId="39" fillId="0" borderId="0" xfId="0" applyFont="1" applyFill="1" applyAlignment="1" applyProtection="1">
      <alignment horizontal="center" wrapText="1"/>
      <protection locked="0"/>
    </xf>
    <xf numFmtId="0" fontId="39" fillId="0" borderId="0" xfId="0" applyFont="1" applyFill="1"/>
    <xf numFmtId="0" fontId="37" fillId="0" borderId="0" xfId="0" applyFont="1" applyFill="1" applyAlignment="1" applyProtection="1">
      <alignment horizontal="center" wrapText="1"/>
      <protection locked="0"/>
    </xf>
    <xf numFmtId="0" fontId="47" fillId="0" borderId="0" xfId="0" applyFont="1" applyFill="1" applyBorder="1" applyAlignment="1" applyProtection="1">
      <alignment horizontal="center"/>
      <protection locked="0"/>
    </xf>
    <xf numFmtId="0" fontId="47" fillId="0" borderId="0" xfId="0" applyFont="1" applyFill="1" applyBorder="1" applyAlignment="1" applyProtection="1">
      <protection locked="0"/>
    </xf>
    <xf numFmtId="0" fontId="47" fillId="0" borderId="0" xfId="0" applyFont="1" applyFill="1" applyAlignment="1" applyProtection="1">
      <alignment horizontal="center"/>
      <protection locked="0"/>
    </xf>
    <xf numFmtId="0" fontId="38" fillId="58" borderId="62" xfId="0" applyFont="1" applyFill="1" applyBorder="1" applyAlignment="1" applyProtection="1">
      <alignment wrapText="1"/>
    </xf>
    <xf numFmtId="0" fontId="38" fillId="58" borderId="63" xfId="0" applyFont="1" applyFill="1" applyBorder="1" applyAlignment="1" applyProtection="1">
      <alignment wrapText="1"/>
    </xf>
    <xf numFmtId="0" fontId="38" fillId="58" borderId="62" xfId="0" applyFont="1" applyFill="1" applyBorder="1" applyAlignment="1" applyProtection="1"/>
    <xf numFmtId="0" fontId="38" fillId="58" borderId="63" xfId="0" applyFont="1" applyFill="1" applyBorder="1" applyAlignment="1" applyProtection="1"/>
    <xf numFmtId="0" fontId="58" fillId="0" borderId="0" xfId="0" applyFont="1" applyFill="1" applyBorder="1" applyAlignment="1" applyProtection="1">
      <alignment horizontal="left"/>
    </xf>
    <xf numFmtId="0" fontId="36" fillId="0" borderId="0" xfId="0" applyFont="1" applyFill="1" applyAlignment="1">
      <alignment horizontal="right"/>
    </xf>
    <xf numFmtId="49" fontId="36" fillId="0" borderId="10" xfId="104" applyNumberFormat="1" applyFont="1" applyFill="1" applyBorder="1" applyAlignment="1" applyProtection="1">
      <alignment horizontal="center"/>
      <protection locked="0"/>
    </xf>
    <xf numFmtId="0" fontId="37" fillId="0" borderId="0" xfId="0" applyFont="1" applyFill="1" applyAlignment="1" applyProtection="1">
      <alignment vertical="top" wrapText="1"/>
      <protection locked="0"/>
    </xf>
    <xf numFmtId="0" fontId="37" fillId="0" borderId="29" xfId="0" applyFont="1" applyFill="1" applyBorder="1" applyAlignment="1" applyProtection="1">
      <alignment vertical="top" wrapText="1"/>
      <protection locked="0"/>
    </xf>
    <xf numFmtId="49" fontId="36" fillId="0" borderId="11" xfId="0" applyNumberFormat="1" applyFont="1" applyFill="1" applyBorder="1" applyAlignment="1" applyProtection="1">
      <alignment horizontal="left" indent="1"/>
      <protection locked="0"/>
    </xf>
    <xf numFmtId="49" fontId="36" fillId="0" borderId="25" xfId="0" applyNumberFormat="1" applyFont="1" applyFill="1" applyBorder="1" applyAlignment="1" applyProtection="1">
      <alignment horizontal="left" indent="1"/>
      <protection locked="0"/>
    </xf>
  </cellXfs>
  <cellStyles count="136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2" xfId="5" builtinId="34" customBuiltin="1"/>
    <cellStyle name="20% - Accent2 2" xfId="6" xr:uid="{00000000-0005-0000-0000-000005000000}"/>
    <cellStyle name="20% - Accent2 3" xfId="7" xr:uid="{00000000-0005-0000-0000-000006000000}"/>
    <cellStyle name="20% - Accent2 4" xfId="8" xr:uid="{00000000-0005-0000-0000-000007000000}"/>
    <cellStyle name="20% - Accent3" xfId="9" builtinId="38" customBuiltin="1"/>
    <cellStyle name="20% - Accent3 2" xfId="10" xr:uid="{00000000-0005-0000-0000-000009000000}"/>
    <cellStyle name="20% - Accent3 3" xfId="11" xr:uid="{00000000-0005-0000-0000-00000A000000}"/>
    <cellStyle name="20% - Accent3 4" xfId="12" xr:uid="{00000000-0005-0000-0000-00000B000000}"/>
    <cellStyle name="20% - Accent4" xfId="13" builtinId="42" customBuiltin="1"/>
    <cellStyle name="20% - Accent4 2" xfId="14" xr:uid="{00000000-0005-0000-0000-00000D000000}"/>
    <cellStyle name="20% - Accent4 3" xfId="15" xr:uid="{00000000-0005-0000-0000-00000E000000}"/>
    <cellStyle name="20% - Accent4 4" xfId="16" xr:uid="{00000000-0005-0000-0000-00000F000000}"/>
    <cellStyle name="20% - Accent5" xfId="17" builtinId="46" customBuiltin="1"/>
    <cellStyle name="20% - Accent5 2" xfId="18" xr:uid="{00000000-0005-0000-0000-000011000000}"/>
    <cellStyle name="20% - Accent5 3" xfId="19" xr:uid="{00000000-0005-0000-0000-000012000000}"/>
    <cellStyle name="20% - Accent5 4" xfId="20" xr:uid="{00000000-0005-0000-0000-000013000000}"/>
    <cellStyle name="20% - Accent6" xfId="21" builtinId="50" customBuiltin="1"/>
    <cellStyle name="20% - Accent6 2" xfId="22" xr:uid="{00000000-0005-0000-0000-000015000000}"/>
    <cellStyle name="20% - Accent6 3" xfId="23" xr:uid="{00000000-0005-0000-0000-000016000000}"/>
    <cellStyle name="20% - Accent6 4" xfId="24" xr:uid="{00000000-0005-0000-0000-000017000000}"/>
    <cellStyle name="40% - Accent1" xfId="25" builtinId="31" customBuiltin="1"/>
    <cellStyle name="40% - Accent1 2" xfId="26" xr:uid="{00000000-0005-0000-0000-000019000000}"/>
    <cellStyle name="40% - Accent1 3" xfId="27" xr:uid="{00000000-0005-0000-0000-00001A000000}"/>
    <cellStyle name="40% - Accent1 4" xfId="28" xr:uid="{00000000-0005-0000-0000-00001B000000}"/>
    <cellStyle name="40% - Accent2" xfId="29" builtinId="35" customBuiltin="1"/>
    <cellStyle name="40% - Accent2 2" xfId="30" xr:uid="{00000000-0005-0000-0000-00001D000000}"/>
    <cellStyle name="40% - Accent2 3" xfId="31" xr:uid="{00000000-0005-0000-0000-00001E000000}"/>
    <cellStyle name="40% - Accent2 4" xfId="32" xr:uid="{00000000-0005-0000-0000-00001F000000}"/>
    <cellStyle name="40% - Accent3" xfId="33" builtinId="39" customBuiltin="1"/>
    <cellStyle name="40% - Accent3 2" xfId="34" xr:uid="{00000000-0005-0000-0000-000021000000}"/>
    <cellStyle name="40% - Accent3 3" xfId="35" xr:uid="{00000000-0005-0000-0000-000022000000}"/>
    <cellStyle name="40% - Accent3 4" xfId="36" xr:uid="{00000000-0005-0000-0000-000023000000}"/>
    <cellStyle name="40% - Accent4" xfId="37" builtinId="43" customBuiltin="1"/>
    <cellStyle name="40% - Accent4 2" xfId="38" xr:uid="{00000000-0005-0000-0000-000025000000}"/>
    <cellStyle name="40% - Accent4 3" xfId="39" xr:uid="{00000000-0005-0000-0000-000026000000}"/>
    <cellStyle name="40% - Accent4 4" xfId="40" xr:uid="{00000000-0005-0000-0000-000027000000}"/>
    <cellStyle name="40% - Accent5" xfId="41" builtinId="47" customBuiltin="1"/>
    <cellStyle name="40% - Accent5 2" xfId="42" xr:uid="{00000000-0005-0000-0000-000029000000}"/>
    <cellStyle name="40% - Accent5 3" xfId="43" xr:uid="{00000000-0005-0000-0000-00002A000000}"/>
    <cellStyle name="40% - Accent5 4" xfId="44" xr:uid="{00000000-0005-0000-0000-00002B000000}"/>
    <cellStyle name="40% - Accent6" xfId="45" builtinId="51" customBuiltin="1"/>
    <cellStyle name="40% - Accent6 2" xfId="46" xr:uid="{00000000-0005-0000-0000-00002D000000}"/>
    <cellStyle name="40% - Accent6 3" xfId="47" xr:uid="{00000000-0005-0000-0000-00002E000000}"/>
    <cellStyle name="40% - Accent6 4" xfId="48" xr:uid="{00000000-0005-0000-0000-00002F000000}"/>
    <cellStyle name="60% - Accent1" xfId="49" builtinId="32" customBuiltin="1"/>
    <cellStyle name="60% - Accent1 2" xfId="50" xr:uid="{00000000-0005-0000-0000-000031000000}"/>
    <cellStyle name="60% - Accent2" xfId="51" builtinId="36" customBuiltin="1"/>
    <cellStyle name="60% - Accent2 2" xfId="52" xr:uid="{00000000-0005-0000-0000-000033000000}"/>
    <cellStyle name="60% - Accent3" xfId="53" builtinId="40" customBuiltin="1"/>
    <cellStyle name="60% - Accent3 2" xfId="54" xr:uid="{00000000-0005-0000-0000-000035000000}"/>
    <cellStyle name="60% - Accent4" xfId="55" builtinId="44" customBuiltin="1"/>
    <cellStyle name="60% - Accent4 2" xfId="56" xr:uid="{00000000-0005-0000-0000-000037000000}"/>
    <cellStyle name="60% - Accent5" xfId="57" builtinId="48" customBuiltin="1"/>
    <cellStyle name="60% - Accent5 2" xfId="58" xr:uid="{00000000-0005-0000-0000-000039000000}"/>
    <cellStyle name="60% - Accent6" xfId="59" builtinId="52" customBuiltin="1"/>
    <cellStyle name="60% - Accent6 2" xfId="60" xr:uid="{00000000-0005-0000-0000-00003B000000}"/>
    <cellStyle name="Accent1" xfId="61" builtinId="29" customBuiltin="1"/>
    <cellStyle name="Accent1 2" xfId="62" xr:uid="{00000000-0005-0000-0000-00003D000000}"/>
    <cellStyle name="Accent2" xfId="63" builtinId="33" customBuiltin="1"/>
    <cellStyle name="Accent2 2" xfId="64" xr:uid="{00000000-0005-0000-0000-00003F000000}"/>
    <cellStyle name="Accent3" xfId="65" builtinId="37" customBuiltin="1"/>
    <cellStyle name="Accent3 2" xfId="66" xr:uid="{00000000-0005-0000-0000-000041000000}"/>
    <cellStyle name="Accent4" xfId="67" builtinId="41" customBuiltin="1"/>
    <cellStyle name="Accent4 2" xfId="68" xr:uid="{00000000-0005-0000-0000-000043000000}"/>
    <cellStyle name="Accent5" xfId="69" builtinId="45" customBuiltin="1"/>
    <cellStyle name="Accent5 2" xfId="70" xr:uid="{00000000-0005-0000-0000-000045000000}"/>
    <cellStyle name="Accent6" xfId="71" builtinId="49" customBuiltin="1"/>
    <cellStyle name="Accent6 2" xfId="72" xr:uid="{00000000-0005-0000-0000-000047000000}"/>
    <cellStyle name="Bad" xfId="73" builtinId="27" customBuiltin="1"/>
    <cellStyle name="Bad 2" xfId="74" xr:uid="{00000000-0005-0000-0000-000049000000}"/>
    <cellStyle name="Calculation" xfId="75" builtinId="22" customBuiltin="1"/>
    <cellStyle name="Calculation 2" xfId="76" xr:uid="{00000000-0005-0000-0000-00004B000000}"/>
    <cellStyle name="Check Cell" xfId="77" builtinId="23" customBuiltin="1"/>
    <cellStyle name="Check Cell 2" xfId="78" xr:uid="{00000000-0005-0000-0000-00004D000000}"/>
    <cellStyle name="Check Cell 3" xfId="123" xr:uid="{00000000-0005-0000-0000-00004E000000}"/>
    <cellStyle name="Comma [0] 2" xfId="79" xr:uid="{00000000-0005-0000-0000-00004F000000}"/>
    <cellStyle name="Comma 2" xfId="80" xr:uid="{00000000-0005-0000-0000-000050000000}"/>
    <cellStyle name="Comma 3" xfId="81" xr:uid="{00000000-0005-0000-0000-000051000000}"/>
    <cellStyle name="Currency [0] 2" xfId="82" xr:uid="{00000000-0005-0000-0000-000052000000}"/>
    <cellStyle name="Currency 10" xfId="124" xr:uid="{00000000-0005-0000-0000-000053000000}"/>
    <cellStyle name="Currency 11" xfId="125" xr:uid="{00000000-0005-0000-0000-000054000000}"/>
    <cellStyle name="Currency 12" xfId="126" xr:uid="{00000000-0005-0000-0000-000055000000}"/>
    <cellStyle name="Currency 13" xfId="127" xr:uid="{00000000-0005-0000-0000-000056000000}"/>
    <cellStyle name="Currency 2" xfId="83" xr:uid="{00000000-0005-0000-0000-000057000000}"/>
    <cellStyle name="Currency 3" xfId="84" xr:uid="{00000000-0005-0000-0000-000058000000}"/>
    <cellStyle name="Currency 4" xfId="128" xr:uid="{00000000-0005-0000-0000-000059000000}"/>
    <cellStyle name="Currency 5" xfId="129" xr:uid="{00000000-0005-0000-0000-00005A000000}"/>
    <cellStyle name="Currency 6" xfId="130" xr:uid="{00000000-0005-0000-0000-00005B000000}"/>
    <cellStyle name="Currency 7" xfId="131" xr:uid="{00000000-0005-0000-0000-00005C000000}"/>
    <cellStyle name="Currency 8" xfId="132" xr:uid="{00000000-0005-0000-0000-00005D000000}"/>
    <cellStyle name="Currency 9" xfId="133" xr:uid="{00000000-0005-0000-0000-00005E000000}"/>
    <cellStyle name="Explanatory Text" xfId="85" builtinId="53" customBuiltin="1"/>
    <cellStyle name="Explanatory Text 2" xfId="86" xr:uid="{00000000-0005-0000-0000-000060000000}"/>
    <cellStyle name="Good" xfId="87" builtinId="26" customBuiltin="1"/>
    <cellStyle name="Good 2" xfId="88" xr:uid="{00000000-0005-0000-0000-000062000000}"/>
    <cellStyle name="Heading 1" xfId="89" builtinId="16" customBuiltin="1"/>
    <cellStyle name="Heading 1 2" xfId="90" xr:uid="{00000000-0005-0000-0000-000064000000}"/>
    <cellStyle name="Heading 2" xfId="91" builtinId="17" customBuiltin="1"/>
    <cellStyle name="Heading 2 2" xfId="92" xr:uid="{00000000-0005-0000-0000-000066000000}"/>
    <cellStyle name="Heading 3" xfId="93" builtinId="18" customBuiltin="1"/>
    <cellStyle name="Heading 3 2" xfId="94" xr:uid="{00000000-0005-0000-0000-000068000000}"/>
    <cellStyle name="Heading 4" xfId="95" builtinId="19" customBuiltin="1"/>
    <cellStyle name="Heading 4 2" xfId="96" xr:uid="{00000000-0005-0000-0000-00006A000000}"/>
    <cellStyle name="Input" xfId="97" builtinId="20" customBuiltin="1"/>
    <cellStyle name="Input 2" xfId="98" xr:uid="{00000000-0005-0000-0000-00006C000000}"/>
    <cellStyle name="Linked Cell" xfId="99" builtinId="24" customBuiltin="1"/>
    <cellStyle name="Linked Cell 2" xfId="100" xr:uid="{00000000-0005-0000-0000-00006E000000}"/>
    <cellStyle name="Linked Cell 3" xfId="134" xr:uid="{00000000-0005-0000-0000-00006F000000}"/>
    <cellStyle name="Neutral" xfId="101" builtinId="28" customBuiltin="1"/>
    <cellStyle name="Neutral 2" xfId="102" xr:uid="{00000000-0005-0000-0000-000071000000}"/>
    <cellStyle name="Normal" xfId="0" builtinId="0"/>
    <cellStyle name="Normal 2" xfId="103" xr:uid="{00000000-0005-0000-0000-000073000000}"/>
    <cellStyle name="Normal 2 2" xfId="104" xr:uid="{00000000-0005-0000-0000-000074000000}"/>
    <cellStyle name="Normal 3" xfId="105" xr:uid="{00000000-0005-0000-0000-000075000000}"/>
    <cellStyle name="Normal 4" xfId="106" xr:uid="{00000000-0005-0000-0000-000076000000}"/>
    <cellStyle name="Normal 5" xfId="135" xr:uid="{00000000-0005-0000-0000-000077000000}"/>
    <cellStyle name="Note" xfId="107" builtinId="10" customBuiltin="1"/>
    <cellStyle name="Note 2" xfId="108" xr:uid="{00000000-0005-0000-0000-000079000000}"/>
    <cellStyle name="Note 2 2" xfId="109" xr:uid="{00000000-0005-0000-0000-00007A000000}"/>
    <cellStyle name="Note 3" xfId="110" xr:uid="{00000000-0005-0000-0000-00007B000000}"/>
    <cellStyle name="Output" xfId="111" builtinId="21" customBuiltin="1"/>
    <cellStyle name="Output 2" xfId="112" xr:uid="{00000000-0005-0000-0000-00007D000000}"/>
    <cellStyle name="Percent" xfId="122" builtinId="5"/>
    <cellStyle name="Percent 2" xfId="113" xr:uid="{00000000-0005-0000-0000-00007F000000}"/>
    <cellStyle name="Percent 2 2" xfId="114" xr:uid="{00000000-0005-0000-0000-000080000000}"/>
    <cellStyle name="Percent 3" xfId="115" xr:uid="{00000000-0005-0000-0000-000081000000}"/>
    <cellStyle name="Title" xfId="116" builtinId="15" customBuiltin="1"/>
    <cellStyle name="Title 2" xfId="117" xr:uid="{00000000-0005-0000-0000-000083000000}"/>
    <cellStyle name="Total" xfId="118" builtinId="25" customBuiltin="1"/>
    <cellStyle name="Total 2" xfId="119" xr:uid="{00000000-0005-0000-0000-000085000000}"/>
    <cellStyle name="Warning Text" xfId="120" builtinId="11" customBuiltin="1"/>
    <cellStyle name="Warning Text 2" xfId="121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28</xdr:row>
      <xdr:rowOff>106680</xdr:rowOff>
    </xdr:from>
    <xdr:to>
      <xdr:col>2</xdr:col>
      <xdr:colOff>1015158</xdr:colOff>
      <xdr:row>31</xdr:row>
      <xdr:rowOff>88438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" y="4526280"/>
          <a:ext cx="2005758" cy="530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P71"/>
  <sheetViews>
    <sheetView topLeftCell="A35" zoomScaleNormal="100" workbookViewId="0">
      <selection activeCell="A58" sqref="A58"/>
    </sheetView>
  </sheetViews>
  <sheetFormatPr defaultColWidth="0" defaultRowHeight="15" zeroHeight="1" x14ac:dyDescent="0.25"/>
  <cols>
    <col min="1" max="1" width="47.42578125" style="1" customWidth="1"/>
    <col min="2" max="2" width="12.7109375" style="1" customWidth="1"/>
    <col min="3" max="4" width="16.7109375" style="1" customWidth="1"/>
    <col min="5" max="5" width="12.7109375" style="1" customWidth="1"/>
    <col min="6" max="7" width="16.7109375" style="1" customWidth="1"/>
    <col min="8" max="8" width="12.7109375" style="1" customWidth="1"/>
    <col min="9" max="9" width="14.5703125" style="2" customWidth="1"/>
    <col min="10" max="10" width="16.7109375" style="1" customWidth="1"/>
    <col min="11" max="12" width="9.140625" style="1" hidden="1" customWidth="1"/>
    <col min="13" max="16" width="0" style="1" hidden="1" customWidth="1"/>
    <col min="17" max="16384" width="9.140625" style="1" hidden="1"/>
  </cols>
  <sheetData>
    <row r="1" spans="1:16" x14ac:dyDescent="0.25">
      <c r="A1" s="128" t="s">
        <v>0</v>
      </c>
    </row>
    <row r="2" spans="1:16" ht="15" customHeight="1" x14ac:dyDescent="0.25">
      <c r="A2" s="78" t="s">
        <v>1</v>
      </c>
      <c r="B2" s="126"/>
      <c r="C2" s="92"/>
      <c r="D2" s="92"/>
      <c r="E2" s="92"/>
      <c r="F2" s="92"/>
      <c r="G2" s="92"/>
      <c r="H2" s="92"/>
      <c r="I2" s="92"/>
      <c r="J2" s="93"/>
    </row>
    <row r="3" spans="1:16" ht="15" customHeight="1" x14ac:dyDescent="0.25">
      <c r="A3" s="78" t="s">
        <v>2</v>
      </c>
      <c r="B3" s="126"/>
      <c r="C3" s="92"/>
      <c r="D3" s="92"/>
      <c r="E3" s="92"/>
      <c r="F3" s="92"/>
      <c r="G3" s="92"/>
      <c r="H3" s="92"/>
      <c r="I3" s="92"/>
      <c r="J3" s="93"/>
    </row>
    <row r="4" spans="1:16" x14ac:dyDescent="0.25">
      <c r="A4" s="78" t="s">
        <v>3</v>
      </c>
      <c r="B4" s="302"/>
      <c r="C4" s="303"/>
      <c r="D4" s="94"/>
      <c r="E4" s="94"/>
      <c r="F4" s="94"/>
      <c r="G4" s="94"/>
      <c r="H4" s="94"/>
      <c r="I4" s="94"/>
      <c r="J4" s="95"/>
    </row>
    <row r="5" spans="1:16" x14ac:dyDescent="0.25">
      <c r="A5" s="78" t="s">
        <v>4</v>
      </c>
      <c r="B5" s="126"/>
      <c r="C5" s="92"/>
      <c r="D5" s="92"/>
      <c r="E5" s="92"/>
      <c r="F5" s="92"/>
      <c r="G5" s="92"/>
      <c r="H5" s="92"/>
      <c r="I5" s="92"/>
      <c r="J5" s="93"/>
    </row>
    <row r="6" spans="1:16" x14ac:dyDescent="0.25">
      <c r="A6" s="79" t="s">
        <v>5</v>
      </c>
      <c r="B6" s="202"/>
      <c r="C6" s="203"/>
      <c r="D6" s="203"/>
      <c r="E6" s="203"/>
      <c r="F6" s="203"/>
      <c r="G6" s="203"/>
      <c r="H6" s="203"/>
      <c r="I6" s="203"/>
      <c r="J6" s="203"/>
    </row>
    <row r="7" spans="1:16" ht="15.75" thickBot="1" x14ac:dyDescent="0.3">
      <c r="A7" s="114"/>
      <c r="B7" s="114"/>
      <c r="C7" s="114"/>
      <c r="D7" s="114"/>
      <c r="E7" s="114"/>
      <c r="F7" s="114"/>
      <c r="G7" s="114"/>
      <c r="H7" s="114"/>
      <c r="I7" s="114"/>
      <c r="J7" s="114"/>
    </row>
    <row r="8" spans="1:16" ht="15" customHeight="1" thickTop="1" x14ac:dyDescent="0.25">
      <c r="A8" s="57"/>
      <c r="B8" s="102" t="s">
        <v>6</v>
      </c>
      <c r="C8" s="293"/>
      <c r="D8" s="294"/>
      <c r="E8" s="102" t="s">
        <v>7</v>
      </c>
      <c r="F8" s="295"/>
      <c r="G8" s="296"/>
      <c r="H8" s="102" t="s">
        <v>8</v>
      </c>
      <c r="I8" s="295"/>
      <c r="J8" s="296"/>
    </row>
    <row r="9" spans="1:16" ht="15" customHeight="1" x14ac:dyDescent="0.25">
      <c r="A9" s="120" t="s">
        <v>9</v>
      </c>
      <c r="B9" s="61" t="s">
        <v>10</v>
      </c>
      <c r="C9" s="59" t="s">
        <v>11</v>
      </c>
      <c r="D9" s="124" t="s">
        <v>12</v>
      </c>
      <c r="E9" s="61" t="s">
        <v>10</v>
      </c>
      <c r="F9" s="59" t="s">
        <v>13</v>
      </c>
      <c r="G9" s="60" t="s">
        <v>12</v>
      </c>
      <c r="H9" s="125" t="s">
        <v>14</v>
      </c>
      <c r="I9" s="60" t="s">
        <v>15</v>
      </c>
      <c r="J9" s="224" t="s">
        <v>16</v>
      </c>
      <c r="P9" s="5"/>
    </row>
    <row r="10" spans="1:16" ht="15" customHeight="1" x14ac:dyDescent="0.25">
      <c r="A10" s="139" t="s">
        <v>17</v>
      </c>
      <c r="B10" s="10"/>
      <c r="C10" s="42"/>
      <c r="D10" s="35">
        <f>IF(ISERROR(C10/(B10*2080)),0,(C10/(B10*2080)))</f>
        <v>0</v>
      </c>
      <c r="E10" s="9"/>
      <c r="F10" s="42"/>
      <c r="G10" s="38">
        <f t="shared" ref="G10:G22" si="0">IF(ISERROR(F10/(E10*2080)),0,(F10/(E10*2080)))</f>
        <v>0</v>
      </c>
      <c r="H10" s="86">
        <f t="shared" ref="H10:H22" si="1">E10-B10</f>
        <v>0</v>
      </c>
      <c r="I10" s="80">
        <f t="shared" ref="I10:I24" si="2">SUM(F10-C10)</f>
        <v>0</v>
      </c>
      <c r="J10" s="225">
        <f t="shared" ref="J10:J24" si="3">IFERROR(I10/C10,0%)</f>
        <v>0</v>
      </c>
      <c r="P10" s="5"/>
    </row>
    <row r="11" spans="1:16" ht="15" customHeight="1" x14ac:dyDescent="0.25">
      <c r="A11" s="139" t="s">
        <v>18</v>
      </c>
      <c r="B11" s="129"/>
      <c r="C11" s="42"/>
      <c r="D11" s="35">
        <f t="shared" ref="D11:D22" si="4">IF(ISERROR(C11/(B11*2080)),0,(C11/(B11*2080)))</f>
        <v>0</v>
      </c>
      <c r="E11" s="9"/>
      <c r="F11" s="42"/>
      <c r="G11" s="38">
        <f t="shared" si="0"/>
        <v>0</v>
      </c>
      <c r="H11" s="86">
        <f t="shared" si="1"/>
        <v>0</v>
      </c>
      <c r="I11" s="80">
        <f t="shared" si="2"/>
        <v>0</v>
      </c>
      <c r="J11" s="225">
        <f t="shared" si="3"/>
        <v>0</v>
      </c>
      <c r="P11" s="5"/>
    </row>
    <row r="12" spans="1:16" ht="15" customHeight="1" x14ac:dyDescent="0.25">
      <c r="A12" s="139" t="s">
        <v>19</v>
      </c>
      <c r="B12" s="10"/>
      <c r="C12" s="42"/>
      <c r="D12" s="35">
        <f t="shared" si="4"/>
        <v>0</v>
      </c>
      <c r="E12" s="9"/>
      <c r="F12" s="42"/>
      <c r="G12" s="38">
        <f t="shared" si="0"/>
        <v>0</v>
      </c>
      <c r="H12" s="86">
        <f t="shared" si="1"/>
        <v>0</v>
      </c>
      <c r="I12" s="80">
        <f t="shared" si="2"/>
        <v>0</v>
      </c>
      <c r="J12" s="225">
        <f t="shared" si="3"/>
        <v>0</v>
      </c>
      <c r="P12" s="5"/>
    </row>
    <row r="13" spans="1:16" ht="15" customHeight="1" x14ac:dyDescent="0.25">
      <c r="A13" s="139" t="s">
        <v>20</v>
      </c>
      <c r="B13" s="10"/>
      <c r="C13" s="42"/>
      <c r="D13" s="35">
        <f t="shared" si="4"/>
        <v>0</v>
      </c>
      <c r="E13" s="9"/>
      <c r="F13" s="42"/>
      <c r="G13" s="38">
        <f t="shared" si="0"/>
        <v>0</v>
      </c>
      <c r="H13" s="86">
        <f t="shared" si="1"/>
        <v>0</v>
      </c>
      <c r="I13" s="80">
        <f t="shared" si="2"/>
        <v>0</v>
      </c>
      <c r="J13" s="225">
        <f t="shared" si="3"/>
        <v>0</v>
      </c>
      <c r="P13" s="5"/>
    </row>
    <row r="14" spans="1:16" ht="15" customHeight="1" x14ac:dyDescent="0.25">
      <c r="A14" s="139" t="s">
        <v>21</v>
      </c>
      <c r="B14" s="10"/>
      <c r="C14" s="42"/>
      <c r="D14" s="35">
        <f t="shared" si="4"/>
        <v>0</v>
      </c>
      <c r="E14" s="9"/>
      <c r="F14" s="42"/>
      <c r="G14" s="38">
        <f t="shared" si="0"/>
        <v>0</v>
      </c>
      <c r="H14" s="86">
        <f t="shared" si="1"/>
        <v>0</v>
      </c>
      <c r="I14" s="80">
        <f t="shared" si="2"/>
        <v>0</v>
      </c>
      <c r="J14" s="225">
        <f t="shared" si="3"/>
        <v>0</v>
      </c>
      <c r="P14" s="11"/>
    </row>
    <row r="15" spans="1:16" ht="15" customHeight="1" x14ac:dyDescent="0.25">
      <c r="A15" s="139" t="s">
        <v>22</v>
      </c>
      <c r="B15" s="10"/>
      <c r="C15" s="42"/>
      <c r="D15" s="35">
        <f t="shared" si="4"/>
        <v>0</v>
      </c>
      <c r="E15" s="9"/>
      <c r="F15" s="42"/>
      <c r="G15" s="38">
        <f t="shared" si="0"/>
        <v>0</v>
      </c>
      <c r="H15" s="86">
        <f t="shared" si="1"/>
        <v>0</v>
      </c>
      <c r="I15" s="80">
        <f t="shared" si="2"/>
        <v>0</v>
      </c>
      <c r="J15" s="225">
        <f t="shared" si="3"/>
        <v>0</v>
      </c>
      <c r="P15" s="11"/>
    </row>
    <row r="16" spans="1:16" ht="15" customHeight="1" x14ac:dyDescent="0.25">
      <c r="A16" s="139" t="s">
        <v>23</v>
      </c>
      <c r="B16" s="10"/>
      <c r="C16" s="43"/>
      <c r="D16" s="35">
        <f t="shared" si="4"/>
        <v>0</v>
      </c>
      <c r="E16" s="9"/>
      <c r="F16" s="43"/>
      <c r="G16" s="38">
        <f t="shared" si="0"/>
        <v>0</v>
      </c>
      <c r="H16" s="86">
        <f t="shared" si="1"/>
        <v>0</v>
      </c>
      <c r="I16" s="80">
        <f t="shared" si="2"/>
        <v>0</v>
      </c>
      <c r="J16" s="225">
        <f t="shared" si="3"/>
        <v>0</v>
      </c>
      <c r="P16" s="11"/>
    </row>
    <row r="17" spans="1:16" ht="15" customHeight="1" x14ac:dyDescent="0.25">
      <c r="A17" s="139" t="s">
        <v>24</v>
      </c>
      <c r="B17" s="10"/>
      <c r="C17" s="43"/>
      <c r="D17" s="35">
        <f t="shared" si="4"/>
        <v>0</v>
      </c>
      <c r="E17" s="9"/>
      <c r="F17" s="43"/>
      <c r="G17" s="38">
        <f t="shared" si="0"/>
        <v>0</v>
      </c>
      <c r="H17" s="86">
        <f t="shared" si="1"/>
        <v>0</v>
      </c>
      <c r="I17" s="80">
        <f t="shared" si="2"/>
        <v>0</v>
      </c>
      <c r="J17" s="225">
        <f t="shared" si="3"/>
        <v>0</v>
      </c>
      <c r="P17" s="11"/>
    </row>
    <row r="18" spans="1:16" ht="15" customHeight="1" x14ac:dyDescent="0.25">
      <c r="A18" s="139" t="s">
        <v>25</v>
      </c>
      <c r="B18" s="10"/>
      <c r="C18" s="43"/>
      <c r="D18" s="35">
        <f t="shared" si="4"/>
        <v>0</v>
      </c>
      <c r="E18" s="10"/>
      <c r="F18" s="43"/>
      <c r="G18" s="38">
        <f t="shared" si="0"/>
        <v>0</v>
      </c>
      <c r="H18" s="86">
        <f t="shared" si="1"/>
        <v>0</v>
      </c>
      <c r="I18" s="80">
        <f t="shared" si="2"/>
        <v>0</v>
      </c>
      <c r="J18" s="225">
        <f t="shared" si="3"/>
        <v>0</v>
      </c>
      <c r="P18" s="5"/>
    </row>
    <row r="19" spans="1:16" ht="15" customHeight="1" x14ac:dyDescent="0.25">
      <c r="A19" s="223"/>
      <c r="B19" s="10"/>
      <c r="C19" s="43"/>
      <c r="D19" s="35">
        <f t="shared" si="4"/>
        <v>0</v>
      </c>
      <c r="E19" s="10"/>
      <c r="F19" s="43"/>
      <c r="G19" s="38">
        <f t="shared" si="0"/>
        <v>0</v>
      </c>
      <c r="H19" s="86">
        <f t="shared" si="1"/>
        <v>0</v>
      </c>
      <c r="I19" s="80">
        <f t="shared" si="2"/>
        <v>0</v>
      </c>
      <c r="J19" s="225">
        <f t="shared" si="3"/>
        <v>0</v>
      </c>
      <c r="P19" s="5"/>
    </row>
    <row r="20" spans="1:16" ht="15" customHeight="1" x14ac:dyDescent="0.25">
      <c r="A20" s="121"/>
      <c r="B20" s="10"/>
      <c r="C20" s="43"/>
      <c r="D20" s="35">
        <f t="shared" si="4"/>
        <v>0</v>
      </c>
      <c r="E20" s="10"/>
      <c r="F20" s="43"/>
      <c r="G20" s="38">
        <f t="shared" si="0"/>
        <v>0</v>
      </c>
      <c r="H20" s="86">
        <f t="shared" si="1"/>
        <v>0</v>
      </c>
      <c r="I20" s="80">
        <f t="shared" si="2"/>
        <v>0</v>
      </c>
      <c r="J20" s="225">
        <f t="shared" si="3"/>
        <v>0</v>
      </c>
      <c r="P20" s="5"/>
    </row>
    <row r="21" spans="1:16" ht="15" customHeight="1" x14ac:dyDescent="0.25">
      <c r="A21" s="121"/>
      <c r="B21" s="10"/>
      <c r="C21" s="43"/>
      <c r="D21" s="35">
        <f t="shared" si="4"/>
        <v>0</v>
      </c>
      <c r="E21" s="10"/>
      <c r="F21" s="43"/>
      <c r="G21" s="38">
        <f t="shared" si="0"/>
        <v>0</v>
      </c>
      <c r="H21" s="86">
        <f t="shared" si="1"/>
        <v>0</v>
      </c>
      <c r="I21" s="80">
        <f t="shared" si="2"/>
        <v>0</v>
      </c>
      <c r="J21" s="225">
        <f t="shared" si="3"/>
        <v>0</v>
      </c>
    </row>
    <row r="22" spans="1:16" ht="15" customHeight="1" thickBot="1" x14ac:dyDescent="0.3">
      <c r="A22" s="122"/>
      <c r="B22" s="12"/>
      <c r="C22" s="44"/>
      <c r="D22" s="35">
        <f t="shared" si="4"/>
        <v>0</v>
      </c>
      <c r="E22" s="12"/>
      <c r="F22" s="44"/>
      <c r="G22" s="38">
        <f t="shared" si="0"/>
        <v>0</v>
      </c>
      <c r="H22" s="87">
        <f t="shared" si="1"/>
        <v>0</v>
      </c>
      <c r="I22" s="81">
        <f t="shared" si="2"/>
        <v>0</v>
      </c>
      <c r="J22" s="226">
        <f t="shared" si="3"/>
        <v>0</v>
      </c>
    </row>
    <row r="23" spans="1:16" s="223" customFormat="1" ht="15" customHeight="1" thickTop="1" thickBot="1" x14ac:dyDescent="0.3">
      <c r="A23" s="123" t="s">
        <v>26</v>
      </c>
      <c r="B23" s="63">
        <f>SUM(B10:B22)</f>
        <v>0</v>
      </c>
      <c r="C23" s="62">
        <f>SUM(C10:C22)</f>
        <v>0</v>
      </c>
      <c r="D23" s="4"/>
      <c r="E23" s="63">
        <f>SUM(E10:E22)</f>
        <v>0</v>
      </c>
      <c r="F23" s="62">
        <f>SUM(F10:F22)</f>
        <v>0</v>
      </c>
      <c r="G23" s="64"/>
      <c r="H23" s="88">
        <f>SUM(H10:H22)</f>
        <v>0</v>
      </c>
      <c r="I23" s="82">
        <f t="shared" si="2"/>
        <v>0</v>
      </c>
      <c r="J23" s="227">
        <f t="shared" si="3"/>
        <v>0</v>
      </c>
    </row>
    <row r="24" spans="1:16" ht="15" customHeight="1" thickTop="1" x14ac:dyDescent="0.25">
      <c r="A24" s="103"/>
      <c r="B24" s="106" t="s">
        <v>27</v>
      </c>
      <c r="C24" s="45"/>
      <c r="D24" s="37"/>
      <c r="E24" s="13"/>
      <c r="F24" s="45"/>
      <c r="G24" s="40"/>
      <c r="H24" s="89"/>
      <c r="I24" s="83">
        <f t="shared" si="2"/>
        <v>0</v>
      </c>
      <c r="J24" s="228">
        <f t="shared" si="3"/>
        <v>0</v>
      </c>
    </row>
    <row r="25" spans="1:16" ht="15" customHeight="1" thickBot="1" x14ac:dyDescent="0.3">
      <c r="A25" s="104"/>
      <c r="B25" s="105" t="s">
        <v>28</v>
      </c>
      <c r="C25" s="14" t="str">
        <f>IF((ISERROR(C24/C23)),"0.00%",(C24/C23))</f>
        <v>0.00%</v>
      </c>
      <c r="D25" s="35"/>
      <c r="E25" s="15"/>
      <c r="F25" s="14" t="str">
        <f>IF((ISERROR(F24/F23)),"0.00%",(F24/F23))</f>
        <v>0.00%</v>
      </c>
      <c r="G25" s="38"/>
      <c r="H25" s="90"/>
      <c r="I25" s="85"/>
      <c r="J25" s="229"/>
    </row>
    <row r="26" spans="1:16" ht="15" customHeight="1" thickTop="1" x14ac:dyDescent="0.25">
      <c r="A26" s="234" t="s">
        <v>29</v>
      </c>
      <c r="B26" s="61" t="s">
        <v>10</v>
      </c>
      <c r="C26" s="59" t="s">
        <v>30</v>
      </c>
      <c r="D26" s="65" t="s">
        <v>12</v>
      </c>
      <c r="E26" s="61" t="s">
        <v>10</v>
      </c>
      <c r="F26" s="59" t="s">
        <v>31</v>
      </c>
      <c r="G26" s="65" t="s">
        <v>12</v>
      </c>
      <c r="H26" s="91" t="s">
        <v>14</v>
      </c>
      <c r="I26" s="60" t="s">
        <v>15</v>
      </c>
      <c r="J26" s="230" t="s">
        <v>16</v>
      </c>
    </row>
    <row r="27" spans="1:16" ht="15" customHeight="1" x14ac:dyDescent="0.25">
      <c r="A27" s="56"/>
      <c r="B27" s="16"/>
      <c r="C27" s="51"/>
      <c r="D27" s="35">
        <f t="shared" ref="D27:D32" si="5">IF(ISERROR(C27/(B27*2080)),0,(C27/(B27*2080)))</f>
        <v>0</v>
      </c>
      <c r="E27" s="17"/>
      <c r="F27" s="46"/>
      <c r="G27" s="38">
        <f t="shared" ref="G27:G32" si="6">IF(ISERROR(F27/(E27*2080)),0,(F27/(E27*2080)))</f>
        <v>0</v>
      </c>
      <c r="H27" s="86">
        <f t="shared" ref="H27:H32" si="7">E27-B27</f>
        <v>0</v>
      </c>
      <c r="I27" s="83">
        <f t="shared" ref="I27:I33" si="8">SUM(F27-C27)</f>
        <v>0</v>
      </c>
      <c r="J27" s="225">
        <f t="shared" ref="J27:J33" si="9">IFERROR(I27/C27,0%)</f>
        <v>0</v>
      </c>
    </row>
    <row r="28" spans="1:16" ht="15" customHeight="1" x14ac:dyDescent="0.25">
      <c r="A28" s="18"/>
      <c r="B28" s="19"/>
      <c r="C28" s="52"/>
      <c r="D28" s="35">
        <f t="shared" si="5"/>
        <v>0</v>
      </c>
      <c r="E28" s="20"/>
      <c r="F28" s="47"/>
      <c r="G28" s="38">
        <f t="shared" si="6"/>
        <v>0</v>
      </c>
      <c r="H28" s="86">
        <f t="shared" si="7"/>
        <v>0</v>
      </c>
      <c r="I28" s="80">
        <f t="shared" si="8"/>
        <v>0</v>
      </c>
      <c r="J28" s="225">
        <f t="shared" si="9"/>
        <v>0</v>
      </c>
    </row>
    <row r="29" spans="1:16" ht="15" customHeight="1" x14ac:dyDescent="0.25">
      <c r="A29" s="18"/>
      <c r="B29" s="19"/>
      <c r="C29" s="52"/>
      <c r="D29" s="35">
        <f t="shared" si="5"/>
        <v>0</v>
      </c>
      <c r="E29" s="20"/>
      <c r="F29" s="47"/>
      <c r="G29" s="38">
        <f t="shared" si="6"/>
        <v>0</v>
      </c>
      <c r="H29" s="86">
        <f t="shared" si="7"/>
        <v>0</v>
      </c>
      <c r="I29" s="80">
        <f t="shared" si="8"/>
        <v>0</v>
      </c>
      <c r="J29" s="225">
        <f t="shared" si="9"/>
        <v>0</v>
      </c>
    </row>
    <row r="30" spans="1:16" ht="15" customHeight="1" x14ac:dyDescent="0.25">
      <c r="A30" s="18"/>
      <c r="B30" s="19"/>
      <c r="C30" s="52"/>
      <c r="D30" s="35">
        <f t="shared" si="5"/>
        <v>0</v>
      </c>
      <c r="E30" s="20"/>
      <c r="F30" s="47"/>
      <c r="G30" s="38">
        <f t="shared" si="6"/>
        <v>0</v>
      </c>
      <c r="H30" s="86">
        <f t="shared" si="7"/>
        <v>0</v>
      </c>
      <c r="I30" s="80">
        <f t="shared" si="8"/>
        <v>0</v>
      </c>
      <c r="J30" s="225">
        <f t="shared" si="9"/>
        <v>0</v>
      </c>
    </row>
    <row r="31" spans="1:16" ht="15" customHeight="1" x14ac:dyDescent="0.25">
      <c r="A31" s="18"/>
      <c r="B31" s="19"/>
      <c r="C31" s="52"/>
      <c r="D31" s="35">
        <f t="shared" si="5"/>
        <v>0</v>
      </c>
      <c r="E31" s="20"/>
      <c r="F31" s="48"/>
      <c r="G31" s="38">
        <f t="shared" si="6"/>
        <v>0</v>
      </c>
      <c r="H31" s="86">
        <f t="shared" si="7"/>
        <v>0</v>
      </c>
      <c r="I31" s="80">
        <f t="shared" si="8"/>
        <v>0</v>
      </c>
      <c r="J31" s="225">
        <f t="shared" si="9"/>
        <v>0</v>
      </c>
    </row>
    <row r="32" spans="1:16" ht="15" customHeight="1" thickBot="1" x14ac:dyDescent="0.3">
      <c r="A32" s="21"/>
      <c r="B32" s="19"/>
      <c r="C32" s="53"/>
      <c r="D32" s="35">
        <f t="shared" si="5"/>
        <v>0</v>
      </c>
      <c r="E32" s="20"/>
      <c r="F32" s="49"/>
      <c r="G32" s="38">
        <f t="shared" si="6"/>
        <v>0</v>
      </c>
      <c r="H32" s="87">
        <f t="shared" si="7"/>
        <v>0</v>
      </c>
      <c r="I32" s="81">
        <f t="shared" si="8"/>
        <v>0</v>
      </c>
      <c r="J32" s="226">
        <f t="shared" si="9"/>
        <v>0</v>
      </c>
    </row>
    <row r="33" spans="1:10" ht="15" customHeight="1" thickTop="1" thickBot="1" x14ac:dyDescent="0.3">
      <c r="A33" s="235" t="s">
        <v>32</v>
      </c>
      <c r="B33" s="236">
        <f>SUM(B27:B32)+B23</f>
        <v>0</v>
      </c>
      <c r="C33" s="237">
        <f>SUM(C27:C32)+C23+C24</f>
        <v>0</v>
      </c>
      <c r="D33" s="41"/>
      <c r="E33" s="238">
        <f>SUM(E27:E32)+E23</f>
        <v>0</v>
      </c>
      <c r="F33" s="237">
        <f>SUM(F27:F32)+F23+F24</f>
        <v>0</v>
      </c>
      <c r="G33" s="58"/>
      <c r="H33" s="88">
        <f>SUM(H27:H32)</f>
        <v>0</v>
      </c>
      <c r="I33" s="84">
        <f t="shared" si="8"/>
        <v>0</v>
      </c>
      <c r="J33" s="227">
        <f t="shared" si="9"/>
        <v>0</v>
      </c>
    </row>
    <row r="34" spans="1:10" ht="15" customHeight="1" thickTop="1" x14ac:dyDescent="0.25">
      <c r="A34" s="269"/>
      <c r="B34" s="35" t="s">
        <v>33</v>
      </c>
      <c r="C34" s="281"/>
      <c r="D34" s="271"/>
      <c r="E34" s="38"/>
      <c r="F34" s="283"/>
      <c r="G34" s="83">
        <f>SUM(D34-A34)</f>
        <v>0</v>
      </c>
      <c r="H34" s="228">
        <f>IFERROR(G34/A34,0%)</f>
        <v>0</v>
      </c>
      <c r="I34" s="1"/>
    </row>
    <row r="35" spans="1:10" ht="15" customHeight="1" thickBot="1" x14ac:dyDescent="0.3">
      <c r="A35" s="270"/>
      <c r="B35" s="36" t="s">
        <v>34</v>
      </c>
      <c r="C35" s="282"/>
      <c r="D35" s="272"/>
      <c r="E35" s="39"/>
      <c r="F35" s="284"/>
      <c r="G35" s="81">
        <f>SUM(D35-A35)</f>
        <v>0</v>
      </c>
      <c r="H35" s="226">
        <f>IFERROR(G35/A35,0%)</f>
        <v>0</v>
      </c>
      <c r="I35" s="1"/>
    </row>
    <row r="36" spans="1:10" ht="15" customHeight="1" thickTop="1" thickBot="1" x14ac:dyDescent="0.3">
      <c r="A36" s="50"/>
      <c r="B36" s="273" t="s">
        <v>35</v>
      </c>
      <c r="C36" s="274">
        <f>C33+C34+C35</f>
        <v>0</v>
      </c>
      <c r="D36" s="275"/>
      <c r="E36" s="276"/>
      <c r="F36" s="274">
        <f>F33+F34+F35</f>
        <v>0</v>
      </c>
      <c r="G36" s="277"/>
      <c r="H36" s="278"/>
      <c r="I36" s="279">
        <f>F36-C36</f>
        <v>0</v>
      </c>
      <c r="J36" s="280">
        <f t="shared" ref="J36" si="10">IFERROR(I36/C36,0%)</f>
        <v>0</v>
      </c>
    </row>
    <row r="37" spans="1:10" ht="15" customHeight="1" thickTop="1" x14ac:dyDescent="0.25">
      <c r="H37" s="223"/>
      <c r="I37" s="231"/>
      <c r="J37" s="223"/>
    </row>
    <row r="38" spans="1:10" ht="15" customHeight="1" x14ac:dyDescent="0.25">
      <c r="A38" s="109" t="s">
        <v>36</v>
      </c>
      <c r="B38" s="239"/>
      <c r="C38" s="66" t="s">
        <v>37</v>
      </c>
      <c r="D38" s="240"/>
      <c r="E38" s="241" t="s">
        <v>38</v>
      </c>
      <c r="F38" s="242"/>
      <c r="G38" s="239"/>
      <c r="H38" s="66" t="s">
        <v>37</v>
      </c>
      <c r="I38" s="66" t="s">
        <v>39</v>
      </c>
      <c r="J38" s="78" t="s">
        <v>16</v>
      </c>
    </row>
    <row r="39" spans="1:10" ht="15" customHeight="1" x14ac:dyDescent="0.25">
      <c r="A39" s="23" t="s">
        <v>40</v>
      </c>
      <c r="B39" s="34"/>
      <c r="C39" s="232" t="str">
        <f>IF($B$45&gt;0,B39/$B$45,"0.00%")</f>
        <v>0.00%</v>
      </c>
      <c r="D39" s="22"/>
      <c r="E39" s="24" t="s">
        <v>40</v>
      </c>
      <c r="F39" s="25"/>
      <c r="G39" s="34"/>
      <c r="H39" s="232" t="str">
        <f t="shared" ref="H39:H45" si="11">IF($G$45&gt;0,G39/$G$45,"0.00%")</f>
        <v>0.00%</v>
      </c>
      <c r="I39" s="32">
        <f t="shared" ref="I39:I45" si="12">G39-B39</f>
        <v>0</v>
      </c>
      <c r="J39" s="233">
        <f t="shared" ref="J39:J45" si="13">IFERROR(I39/B39,0%)</f>
        <v>0</v>
      </c>
    </row>
    <row r="40" spans="1:10" ht="15" customHeight="1" x14ac:dyDescent="0.25">
      <c r="A40" s="23" t="s">
        <v>41</v>
      </c>
      <c r="B40" s="34"/>
      <c r="C40" s="232" t="str">
        <f t="shared" ref="C40:C45" si="14">IF($B$45&gt;0,B40/$B$45,"0.00%")</f>
        <v>0.00%</v>
      </c>
      <c r="D40" s="22"/>
      <c r="E40" s="107" t="s">
        <v>41</v>
      </c>
      <c r="F40" s="108"/>
      <c r="G40" s="34"/>
      <c r="H40" s="232" t="str">
        <f t="shared" si="11"/>
        <v>0.00%</v>
      </c>
      <c r="I40" s="32">
        <f t="shared" si="12"/>
        <v>0</v>
      </c>
      <c r="J40" s="233">
        <f t="shared" si="13"/>
        <v>0</v>
      </c>
    </row>
    <row r="41" spans="1:10" ht="15" customHeight="1" x14ac:dyDescent="0.25">
      <c r="A41" s="23" t="s">
        <v>42</v>
      </c>
      <c r="B41" s="34"/>
      <c r="C41" s="232" t="str">
        <f t="shared" si="14"/>
        <v>0.00%</v>
      </c>
      <c r="D41" s="22"/>
      <c r="E41" s="107" t="s">
        <v>42</v>
      </c>
      <c r="F41" s="108"/>
      <c r="G41" s="34"/>
      <c r="H41" s="232" t="str">
        <f t="shared" si="11"/>
        <v>0.00%</v>
      </c>
      <c r="I41" s="32">
        <f t="shared" si="12"/>
        <v>0</v>
      </c>
      <c r="J41" s="233">
        <f t="shared" si="13"/>
        <v>0</v>
      </c>
    </row>
    <row r="42" spans="1:10" ht="15" customHeight="1" x14ac:dyDescent="0.25">
      <c r="A42" s="23" t="s">
        <v>43</v>
      </c>
      <c r="B42" s="34"/>
      <c r="C42" s="232" t="str">
        <f t="shared" si="14"/>
        <v>0.00%</v>
      </c>
      <c r="D42" s="22"/>
      <c r="E42" s="107" t="s">
        <v>44</v>
      </c>
      <c r="F42" s="108"/>
      <c r="G42" s="34"/>
      <c r="H42" s="232" t="str">
        <f t="shared" si="11"/>
        <v>0.00%</v>
      </c>
      <c r="I42" s="32">
        <f t="shared" si="12"/>
        <v>0</v>
      </c>
      <c r="J42" s="233">
        <f t="shared" si="13"/>
        <v>0</v>
      </c>
    </row>
    <row r="43" spans="1:10" ht="15" customHeight="1" x14ac:dyDescent="0.25">
      <c r="A43" s="26" t="s">
        <v>45</v>
      </c>
      <c r="B43" s="34"/>
      <c r="C43" s="232" t="str">
        <f t="shared" si="14"/>
        <v>0.00%</v>
      </c>
      <c r="D43" s="22"/>
      <c r="E43" s="107" t="s">
        <v>45</v>
      </c>
      <c r="F43" s="108"/>
      <c r="G43" s="34"/>
      <c r="H43" s="232" t="str">
        <f t="shared" si="11"/>
        <v>0.00%</v>
      </c>
      <c r="I43" s="32">
        <f t="shared" si="12"/>
        <v>0</v>
      </c>
      <c r="J43" s="233">
        <f t="shared" si="13"/>
        <v>0</v>
      </c>
    </row>
    <row r="44" spans="1:10" ht="15" customHeight="1" x14ac:dyDescent="0.25">
      <c r="A44" s="26" t="s">
        <v>46</v>
      </c>
      <c r="B44" s="34"/>
      <c r="C44" s="232" t="str">
        <f t="shared" si="14"/>
        <v>0.00%</v>
      </c>
      <c r="D44" s="22"/>
      <c r="E44" s="107" t="s">
        <v>46</v>
      </c>
      <c r="F44" s="108"/>
      <c r="G44" s="34"/>
      <c r="H44" s="232" t="str">
        <f t="shared" si="11"/>
        <v>0.00%</v>
      </c>
      <c r="I44" s="32">
        <f t="shared" si="12"/>
        <v>0</v>
      </c>
      <c r="J44" s="233">
        <f t="shared" si="13"/>
        <v>0</v>
      </c>
    </row>
    <row r="45" spans="1:10" ht="15" customHeight="1" x14ac:dyDescent="0.25">
      <c r="A45" s="27" t="s">
        <v>47</v>
      </c>
      <c r="B45" s="33">
        <f>SUM(B39:B44)</f>
        <v>0</v>
      </c>
      <c r="C45" s="243" t="str">
        <f t="shared" si="14"/>
        <v>0.00%</v>
      </c>
      <c r="D45" s="22"/>
      <c r="E45" s="109"/>
      <c r="F45" s="110" t="s">
        <v>47</v>
      </c>
      <c r="G45" s="33">
        <f>SUM(G39:G44)</f>
        <v>0</v>
      </c>
      <c r="H45" s="232" t="str">
        <f t="shared" si="11"/>
        <v>0.00%</v>
      </c>
      <c r="I45" s="33">
        <f t="shared" si="12"/>
        <v>0</v>
      </c>
      <c r="J45" s="233">
        <f t="shared" si="13"/>
        <v>0</v>
      </c>
    </row>
    <row r="46" spans="1:10" s="2" customFormat="1" ht="15" customHeight="1" x14ac:dyDescent="0.25">
      <c r="A46" s="77"/>
      <c r="B46" s="29"/>
      <c r="C46" s="28"/>
      <c r="D46" s="28"/>
      <c r="E46" s="77"/>
      <c r="F46" s="77"/>
      <c r="G46" s="29"/>
      <c r="H46" s="30"/>
      <c r="I46" s="28"/>
      <c r="J46" s="31"/>
    </row>
    <row r="47" spans="1:10" s="2" customFormat="1" ht="15" customHeight="1" x14ac:dyDescent="0.25">
      <c r="A47" s="77" t="s">
        <v>48</v>
      </c>
      <c r="B47" s="119">
        <f>IFERROR(C36/B45,0)</f>
        <v>0</v>
      </c>
      <c r="C47" s="28"/>
      <c r="D47" s="28"/>
      <c r="E47" s="77"/>
      <c r="F47" s="77" t="s">
        <v>48</v>
      </c>
      <c r="G47" s="140">
        <f>IFERROR(F36/G45,0)</f>
        <v>0</v>
      </c>
      <c r="H47" s="30"/>
      <c r="I47" s="244" t="s">
        <v>49</v>
      </c>
      <c r="J47" s="141">
        <f>G47-B47</f>
        <v>0</v>
      </c>
    </row>
    <row r="48" spans="1:10" s="2" customFormat="1" ht="15" customHeight="1" x14ac:dyDescent="0.25">
      <c r="A48" s="77"/>
      <c r="B48" s="29"/>
      <c r="C48" s="28"/>
      <c r="D48" s="28"/>
      <c r="E48" s="77"/>
      <c r="F48" s="77"/>
      <c r="G48" s="29"/>
      <c r="H48" s="30"/>
      <c r="I48" s="245" t="s">
        <v>50</v>
      </c>
      <c r="J48" s="205">
        <f>IFERROR(J47/B47,0%)</f>
        <v>0</v>
      </c>
    </row>
    <row r="49" spans="1:10" s="246" customFormat="1" x14ac:dyDescent="0.25">
      <c r="A49" s="297" t="s">
        <v>51</v>
      </c>
      <c r="B49" s="29"/>
      <c r="C49" s="76"/>
      <c r="D49" s="76"/>
      <c r="E49" s="77"/>
      <c r="F49" s="77"/>
      <c r="G49" s="29"/>
      <c r="H49" s="30"/>
      <c r="I49" s="76"/>
      <c r="J49" s="31"/>
    </row>
    <row r="50" spans="1:10" s="246" customFormat="1" x14ac:dyDescent="0.25">
      <c r="A50" s="297" t="s">
        <v>52</v>
      </c>
      <c r="B50" s="29"/>
      <c r="C50" s="76"/>
      <c r="D50" s="76"/>
      <c r="E50" s="77"/>
      <c r="F50" s="77"/>
      <c r="G50" s="29"/>
      <c r="H50" s="30"/>
      <c r="I50" s="76"/>
      <c r="J50" s="31"/>
    </row>
    <row r="51" spans="1:10" x14ac:dyDescent="0.25">
      <c r="A51" s="111" t="s">
        <v>53</v>
      </c>
      <c r="B51" s="112"/>
      <c r="C51" s="112"/>
      <c r="D51" s="112"/>
      <c r="E51" s="112"/>
      <c r="F51" s="112"/>
      <c r="G51" s="112"/>
      <c r="H51" s="112"/>
      <c r="I51" s="112"/>
      <c r="J51" s="113"/>
    </row>
    <row r="52" spans="1:10" x14ac:dyDescent="0.25">
      <c r="A52" s="96"/>
      <c r="B52" s="97"/>
      <c r="C52" s="97"/>
      <c r="D52" s="97"/>
      <c r="E52" s="97"/>
      <c r="F52" s="97"/>
      <c r="G52" s="97"/>
      <c r="H52" s="97"/>
      <c r="I52" s="97"/>
      <c r="J52" s="98"/>
    </row>
    <row r="53" spans="1:10" s="2" customFormat="1" x14ac:dyDescent="0.25">
      <c r="A53" s="298" t="s">
        <v>54</v>
      </c>
      <c r="B53" s="299" t="s">
        <v>55</v>
      </c>
      <c r="C53" s="300"/>
      <c r="D53" s="300"/>
      <c r="F53" s="298" t="s">
        <v>56</v>
      </c>
      <c r="G53" s="299" t="s">
        <v>55</v>
      </c>
      <c r="H53" s="28"/>
      <c r="I53" s="28"/>
      <c r="J53" s="301"/>
    </row>
    <row r="54" spans="1:10" x14ac:dyDescent="0.25">
      <c r="A54" s="99"/>
      <c r="B54" s="100"/>
      <c r="C54" s="100"/>
      <c r="D54" s="100"/>
      <c r="E54" s="100"/>
      <c r="F54" s="100"/>
      <c r="G54" s="100"/>
      <c r="H54" s="100"/>
      <c r="I54" s="100"/>
      <c r="J54" s="101"/>
    </row>
    <row r="55" spans="1:10" x14ac:dyDescent="0.25">
      <c r="A55" s="73"/>
    </row>
    <row r="56" spans="1:10" x14ac:dyDescent="0.25">
      <c r="A56" s="73"/>
    </row>
    <row r="57" spans="1:10" x14ac:dyDescent="0.25">
      <c r="A57" s="73"/>
    </row>
    <row r="58" spans="1:10" x14ac:dyDescent="0.25">
      <c r="A58" s="73"/>
    </row>
    <row r="59" spans="1:10" x14ac:dyDescent="0.25">
      <c r="A59" s="73"/>
    </row>
    <row r="60" spans="1:10" x14ac:dyDescent="0.25">
      <c r="A60" s="73"/>
    </row>
    <row r="61" spans="1:10" x14ac:dyDescent="0.25">
      <c r="A61" s="73"/>
    </row>
    <row r="62" spans="1:10" x14ac:dyDescent="0.25">
      <c r="A62" s="73"/>
    </row>
    <row r="63" spans="1:10" x14ac:dyDescent="0.25">
      <c r="A63" s="73"/>
    </row>
    <row r="64" spans="1:10" x14ac:dyDescent="0.25">
      <c r="A64" s="73"/>
    </row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</sheetData>
  <sheetProtection algorithmName="SHA-512" hashValue="Gg31u2UJjXjcOMC3wxd1UV1CjKYUl/CchTiGiOjJYkJTPQ8i8uZFW5YlOmLOX3OMuL773CJux2bIjYcQOIKFyQ==" saltValue="Q6qKM6OZ94/IQ4JQJReoTA==" spinCount="100000" sheet="1" objects="1" scenarios="1"/>
  <protectedRanges>
    <protectedRange sqref="G39:G44" name="Range2"/>
    <protectedRange sqref="B39:B44" name="Range1"/>
  </protectedRanges>
  <mergeCells count="1">
    <mergeCell ref="B4:C4"/>
  </mergeCells>
  <phoneticPr fontId="3" type="noConversion"/>
  <printOptions horizontalCentered="1"/>
  <pageMargins left="0.25" right="0.25" top="0.75" bottom="0.5" header="0.25" footer="0"/>
  <pageSetup scale="67" orientation="landscape" horizontalDpi="1200" verticalDpi="1200" r:id="rId1"/>
  <headerFooter alignWithMargins="0">
    <oddHeader>&amp;C&amp;"Calibri,Bold"&amp;14Assertive Community  Treatment (ACT)
Direct Services Expenditures</oddHeader>
    <oddFooter>&amp;R&amp;8DHS Behavioral Health Administration
Publication Date - September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A1:I16"/>
  <sheetViews>
    <sheetView topLeftCell="A3" zoomScaleNormal="100" workbookViewId="0">
      <selection activeCell="E16" sqref="E16"/>
    </sheetView>
  </sheetViews>
  <sheetFormatPr defaultColWidth="0" defaultRowHeight="12.75" zeroHeight="1" x14ac:dyDescent="0.2"/>
  <cols>
    <col min="1" max="1" width="35.7109375" style="249" customWidth="1"/>
    <col min="2" max="9" width="9.7109375" style="249" customWidth="1"/>
    <col min="10" max="16384" width="9.140625" style="249" hidden="1"/>
  </cols>
  <sheetData>
    <row r="1" spans="1:9" s="223" customFormat="1" ht="15" customHeight="1" x14ac:dyDescent="0.25">
      <c r="A1" s="78" t="s">
        <v>57</v>
      </c>
      <c r="B1" s="127">
        <f>'Tab 1 - Direct Svcs Exp'!$B$2</f>
        <v>0</v>
      </c>
      <c r="C1" s="115"/>
      <c r="D1" s="115"/>
      <c r="E1" s="115"/>
      <c r="F1" s="115"/>
      <c r="G1" s="115"/>
      <c r="H1" s="115"/>
      <c r="I1" s="116"/>
    </row>
    <row r="2" spans="1:9" s="223" customFormat="1" ht="15" customHeight="1" x14ac:dyDescent="0.25">
      <c r="A2" s="78" t="s">
        <v>58</v>
      </c>
      <c r="B2" s="127">
        <f>'Tab 1 - Direct Svcs Exp'!$B$4</f>
        <v>0</v>
      </c>
      <c r="C2" s="115"/>
      <c r="D2" s="115"/>
      <c r="E2" s="115"/>
      <c r="F2" s="115"/>
      <c r="G2" s="115"/>
      <c r="H2" s="115"/>
      <c r="I2" s="116"/>
    </row>
    <row r="3" spans="1:9" s="223" customFormat="1" ht="15" customHeight="1" x14ac:dyDescent="0.25">
      <c r="A3" s="78" t="s">
        <v>59</v>
      </c>
      <c r="B3" s="127">
        <f>'Tab 1 - Direct Svcs Exp'!$B$5</f>
        <v>0</v>
      </c>
      <c r="C3" s="115"/>
      <c r="D3" s="115"/>
      <c r="E3" s="115"/>
      <c r="F3" s="115"/>
      <c r="G3" s="115"/>
      <c r="H3" s="115"/>
      <c r="I3" s="116"/>
    </row>
    <row r="4" spans="1:9" x14ac:dyDescent="0.2"/>
    <row r="5" spans="1:9" x14ac:dyDescent="0.2"/>
    <row r="6" spans="1:9" ht="21" x14ac:dyDescent="0.35">
      <c r="A6" s="250" t="s">
        <v>60</v>
      </c>
      <c r="B6" s="251"/>
      <c r="C6" s="251"/>
      <c r="D6" s="251"/>
      <c r="E6" s="251"/>
      <c r="F6" s="251"/>
      <c r="G6" s="251"/>
      <c r="H6" s="251"/>
      <c r="I6" s="251"/>
    </row>
    <row r="7" spans="1:9" s="252" customFormat="1" x14ac:dyDescent="0.2"/>
    <row r="8" spans="1:9" s="6" customFormat="1" ht="15" customHeight="1" x14ac:dyDescent="0.25">
      <c r="A8" s="138"/>
      <c r="B8" s="138"/>
      <c r="C8" s="137"/>
      <c r="D8" s="138"/>
      <c r="E8" s="138"/>
      <c r="F8" s="138"/>
      <c r="G8" s="137"/>
      <c r="H8" s="137"/>
      <c r="I8" s="137"/>
    </row>
    <row r="9" spans="1:9" s="6" customFormat="1" ht="15" customHeight="1" x14ac:dyDescent="0.25">
      <c r="A9" s="67"/>
      <c r="B9" s="134"/>
      <c r="C9" s="136"/>
      <c r="D9" s="76"/>
      <c r="E9" s="135"/>
      <c r="F9" s="134"/>
      <c r="G9" s="136"/>
      <c r="H9" s="253"/>
      <c r="I9" s="134"/>
    </row>
    <row r="10" spans="1:9" s="6" customFormat="1" ht="15" customHeight="1" x14ac:dyDescent="0.25">
      <c r="A10" s="67"/>
      <c r="B10" s="134"/>
      <c r="C10" s="136"/>
      <c r="D10" s="76"/>
      <c r="E10" s="135"/>
      <c r="F10" s="134"/>
      <c r="G10" s="136"/>
      <c r="H10" s="253"/>
      <c r="I10" s="134"/>
    </row>
    <row r="11" spans="1:9" s="6" customFormat="1" ht="15" customHeight="1" x14ac:dyDescent="0.25">
      <c r="B11" s="134"/>
      <c r="C11" s="136"/>
      <c r="D11" s="76"/>
      <c r="E11" s="135"/>
      <c r="F11" s="134"/>
      <c r="G11" s="136"/>
      <c r="H11" s="253"/>
      <c r="I11" s="134"/>
    </row>
    <row r="12" spans="1:9" s="6" customFormat="1" ht="15" customHeight="1" x14ac:dyDescent="0.25">
      <c r="B12" s="134"/>
      <c r="C12" s="136"/>
      <c r="D12" s="76"/>
      <c r="E12" s="135"/>
      <c r="F12" s="134"/>
      <c r="G12" s="136"/>
      <c r="H12" s="253"/>
      <c r="I12" s="134"/>
    </row>
    <row r="13" spans="1:9" s="6" customFormat="1" ht="15" customHeight="1" x14ac:dyDescent="0.25">
      <c r="A13" s="133"/>
      <c r="B13" s="132"/>
      <c r="C13" s="131"/>
      <c r="D13" s="76"/>
      <c r="E13" s="133"/>
      <c r="F13" s="132"/>
      <c r="G13" s="131"/>
      <c r="H13" s="76"/>
      <c r="I13" s="132"/>
    </row>
    <row r="14" spans="1:9" s="6" customFormat="1" ht="15" customHeight="1" x14ac:dyDescent="0.25">
      <c r="B14" s="76"/>
      <c r="C14" s="76"/>
      <c r="D14" s="76"/>
      <c r="F14" s="76"/>
      <c r="G14" s="130"/>
      <c r="H14" s="76"/>
      <c r="I14" s="76"/>
    </row>
    <row r="15" spans="1:9" ht="13.5" thickBot="1" x14ac:dyDescent="0.25">
      <c r="A15" s="254"/>
      <c r="B15" s="254"/>
      <c r="C15" s="254"/>
      <c r="D15" s="254"/>
      <c r="E15" s="254"/>
      <c r="F15" s="254"/>
      <c r="G15" s="254"/>
      <c r="H15" s="254"/>
      <c r="I15" s="254"/>
    </row>
    <row r="16" spans="1:9" ht="15" x14ac:dyDescent="0.25">
      <c r="A16" s="255" t="s">
        <v>61</v>
      </c>
    </row>
  </sheetData>
  <sheetProtection algorithmName="SHA-512" hashValue="XXKotuHDmi52IAvxllKctDzEQ+x4XYzH/Ur/X6wWMAFe3gCkWNdWEICShIGyZr+yBXpfiRTXJgrlp7qKPt6IOg==" saltValue="yEIQgdsPKd68tmDpmXu2Pg==" spinCount="100000" sheet="1" objects="1" scenarios="1"/>
  <printOptions horizontalCentered="1"/>
  <pageMargins left="0.2" right="0.2" top="0.75" bottom="0.5" header="0.0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I17"/>
  <sheetViews>
    <sheetView zoomScaleNormal="100" workbookViewId="0">
      <selection activeCell="I2" sqref="I2"/>
    </sheetView>
  </sheetViews>
  <sheetFormatPr defaultColWidth="0" defaultRowHeight="15" zeroHeight="1" x14ac:dyDescent="0.25"/>
  <cols>
    <col min="1" max="1" width="35.7109375" style="73" customWidth="1"/>
    <col min="2" max="9" width="9.7109375" style="73" customWidth="1"/>
    <col min="10" max="16384" width="9.140625" style="73" hidden="1"/>
  </cols>
  <sheetData>
    <row r="1" spans="1:9" ht="15" customHeight="1" x14ac:dyDescent="0.25">
      <c r="A1" s="78" t="s">
        <v>57</v>
      </c>
      <c r="B1" s="127">
        <f>'Tab 1 - Direct Svcs Exp'!$B$2</f>
        <v>0</v>
      </c>
      <c r="C1" s="115"/>
      <c r="D1" s="115"/>
      <c r="E1" s="115"/>
      <c r="F1" s="115"/>
      <c r="G1" s="115"/>
      <c r="H1" s="115"/>
      <c r="I1" s="116"/>
    </row>
    <row r="2" spans="1:9" ht="15" customHeight="1" x14ac:dyDescent="0.25">
      <c r="A2" s="78" t="s">
        <v>58</v>
      </c>
      <c r="B2" s="127">
        <f>'Tab 1 - Direct Svcs Exp'!$B$4</f>
        <v>0</v>
      </c>
      <c r="C2" s="115"/>
      <c r="D2" s="115"/>
      <c r="E2" s="115"/>
      <c r="F2" s="115"/>
      <c r="G2" s="115"/>
      <c r="H2" s="115"/>
      <c r="I2" s="116"/>
    </row>
    <row r="3" spans="1:9" ht="15" customHeight="1" x14ac:dyDescent="0.25">
      <c r="A3" s="78" t="s">
        <v>59</v>
      </c>
      <c r="B3" s="127">
        <f>'Tab 1 - Direct Svcs Exp'!$B$5</f>
        <v>0</v>
      </c>
      <c r="C3" s="115"/>
      <c r="D3" s="115"/>
      <c r="E3" s="115"/>
      <c r="F3" s="115"/>
      <c r="G3" s="115"/>
      <c r="H3" s="115"/>
      <c r="I3" s="116"/>
    </row>
    <row r="4" spans="1:9" s="74" customFormat="1" ht="12" customHeight="1" x14ac:dyDescent="0.25">
      <c r="A4" s="256"/>
      <c r="B4" s="257"/>
      <c r="C4" s="257"/>
      <c r="D4" s="258"/>
      <c r="E4" s="246"/>
      <c r="F4" s="246"/>
      <c r="G4" s="246"/>
      <c r="H4" s="246"/>
      <c r="I4" s="246"/>
    </row>
    <row r="5" spans="1:9" s="75" customFormat="1" x14ac:dyDescent="0.25">
      <c r="A5" s="67"/>
      <c r="B5" s="6"/>
      <c r="C5" s="6"/>
      <c r="D5" s="259"/>
      <c r="E5" s="7"/>
      <c r="F5" s="6"/>
      <c r="G5" s="6"/>
      <c r="H5" s="6"/>
      <c r="I5" s="6"/>
    </row>
    <row r="6" spans="1:9" s="75" customFormat="1" x14ac:dyDescent="0.25">
      <c r="A6" s="67"/>
      <c r="B6" s="67"/>
      <c r="C6" s="6"/>
      <c r="D6" s="259"/>
      <c r="E6" s="7"/>
      <c r="F6" s="6"/>
      <c r="G6" s="6"/>
      <c r="H6" s="6"/>
      <c r="I6" s="6"/>
    </row>
    <row r="7" spans="1:9" ht="21" x14ac:dyDescent="0.35">
      <c r="A7" s="250" t="s">
        <v>60</v>
      </c>
      <c r="B7" s="260"/>
      <c r="C7" s="260"/>
      <c r="D7" s="260"/>
      <c r="E7" s="260"/>
      <c r="F7" s="260"/>
      <c r="G7" s="260"/>
      <c r="H7" s="260"/>
      <c r="I7" s="260"/>
    </row>
    <row r="8" spans="1:9" x14ac:dyDescent="0.25">
      <c r="A8" s="76"/>
      <c r="B8" s="76"/>
      <c r="C8" s="76"/>
      <c r="D8" s="76"/>
      <c r="E8" s="76"/>
      <c r="F8" s="261"/>
      <c r="G8" s="261"/>
      <c r="H8" s="261"/>
      <c r="I8" s="261"/>
    </row>
    <row r="9" spans="1:9" x14ac:dyDescent="0.25">
      <c r="A9" s="76"/>
      <c r="B9" s="76"/>
      <c r="C9" s="76"/>
      <c r="D9" s="76"/>
      <c r="E9" s="76"/>
      <c r="F9" s="261"/>
      <c r="G9" s="261"/>
      <c r="H9" s="261"/>
      <c r="I9" s="261"/>
    </row>
    <row r="10" spans="1:9" x14ac:dyDescent="0.25">
      <c r="A10" s="76"/>
      <c r="B10" s="76"/>
      <c r="C10" s="76"/>
      <c r="D10" s="76"/>
      <c r="E10" s="76"/>
      <c r="F10" s="261"/>
      <c r="G10" s="261"/>
      <c r="H10" s="261"/>
      <c r="I10" s="261"/>
    </row>
    <row r="11" spans="1:9" x14ac:dyDescent="0.25">
      <c r="A11" s="76"/>
      <c r="B11" s="76"/>
      <c r="C11" s="76"/>
      <c r="D11" s="76"/>
      <c r="E11" s="76"/>
      <c r="F11" s="261"/>
      <c r="G11" s="261"/>
      <c r="H11" s="261"/>
      <c r="I11" s="261"/>
    </row>
    <row r="12" spans="1:9" x14ac:dyDescent="0.25">
      <c r="A12" s="76"/>
      <c r="B12" s="76"/>
      <c r="C12" s="76"/>
      <c r="D12" s="76"/>
      <c r="E12" s="76"/>
      <c r="F12" s="261"/>
      <c r="G12" s="261"/>
      <c r="H12" s="261"/>
      <c r="I12" s="261"/>
    </row>
    <row r="13" spans="1:9" x14ac:dyDescent="0.25">
      <c r="A13" s="76"/>
      <c r="B13" s="76"/>
      <c r="C13" s="76"/>
      <c r="D13" s="76"/>
      <c r="E13" s="76"/>
      <c r="F13" s="261"/>
      <c r="G13" s="261"/>
      <c r="H13" s="261"/>
      <c r="I13" s="261"/>
    </row>
    <row r="14" spans="1:9" x14ac:dyDescent="0.25">
      <c r="A14" s="76"/>
      <c r="B14" s="76"/>
      <c r="C14" s="76"/>
      <c r="D14" s="76"/>
      <c r="E14" s="76"/>
      <c r="F14" s="261"/>
      <c r="G14" s="261"/>
      <c r="H14" s="261"/>
      <c r="I14" s="261"/>
    </row>
    <row r="15" spans="1:9" x14ac:dyDescent="0.25">
      <c r="A15" s="76"/>
      <c r="B15" s="76"/>
      <c r="C15" s="76"/>
      <c r="D15" s="76"/>
      <c r="E15" s="76"/>
      <c r="F15" s="261"/>
      <c r="G15" s="261"/>
      <c r="H15" s="261"/>
      <c r="I15" s="261"/>
    </row>
    <row r="16" spans="1:9" ht="15.75" thickBot="1" x14ac:dyDescent="0.3">
      <c r="A16" s="262"/>
      <c r="B16" s="262"/>
      <c r="C16" s="262"/>
      <c r="D16" s="262"/>
      <c r="E16" s="262"/>
      <c r="F16" s="263"/>
      <c r="G16" s="263"/>
      <c r="H16" s="263"/>
      <c r="I16" s="263"/>
    </row>
    <row r="17" spans="1:9" x14ac:dyDescent="0.25">
      <c r="A17" s="255" t="s">
        <v>62</v>
      </c>
      <c r="B17" s="223"/>
      <c r="C17" s="223"/>
      <c r="D17" s="223"/>
      <c r="E17" s="223"/>
      <c r="F17" s="223"/>
      <c r="G17" s="223"/>
      <c r="H17" s="223"/>
      <c r="I17" s="223"/>
    </row>
  </sheetData>
  <sheetProtection algorithmName="SHA-512" hashValue="6XQms+O3O9//CTzoMMeLu52sD9DGhMoBIHk3tLHHBAkDWGzAjR4QfGxyFNiT1cb9a+gsOb6eXx9lOH1FvdjUOQ==" saltValue="t8xpVVD1Oo+M0e8y0BhT4Q==" spinCount="100000" sheet="1" objects="1" scenarios="1"/>
  <phoneticPr fontId="3" type="noConversion"/>
  <printOptions horizontalCentered="1"/>
  <pageMargins left="0.25" right="0.25" top="0.75" bottom="0.5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J14"/>
  <sheetViews>
    <sheetView workbookViewId="0">
      <pane ySplit="4" topLeftCell="A5" activePane="bottomLeft" state="frozen"/>
      <selection pane="bottomLeft" activeCell="G9" sqref="G9"/>
    </sheetView>
  </sheetViews>
  <sheetFormatPr defaultColWidth="0" defaultRowHeight="15" zeroHeight="1" x14ac:dyDescent="0.25"/>
  <cols>
    <col min="1" max="1" width="35.7109375" style="223" customWidth="1"/>
    <col min="2" max="9" width="9.7109375" style="223" customWidth="1"/>
    <col min="10" max="10" width="0" style="1" hidden="1" customWidth="1"/>
    <col min="11" max="16384" width="9.140625" style="1" hidden="1"/>
  </cols>
  <sheetData>
    <row r="1" spans="1:9" ht="15" customHeight="1" x14ac:dyDescent="0.25">
      <c r="A1" s="79" t="s">
        <v>57</v>
      </c>
      <c r="B1" s="127">
        <f>'Tab 1 - Direct Svcs Exp'!$B$2</f>
        <v>0</v>
      </c>
      <c r="C1" s="115"/>
      <c r="D1" s="115"/>
      <c r="E1" s="115"/>
      <c r="F1" s="115"/>
      <c r="G1" s="115"/>
      <c r="H1" s="115"/>
      <c r="I1" s="116"/>
    </row>
    <row r="2" spans="1:9" ht="15" customHeight="1" x14ac:dyDescent="0.25">
      <c r="A2" s="79" t="s">
        <v>58</v>
      </c>
      <c r="B2" s="127">
        <f>'Tab 1 - Direct Svcs Exp'!$B$4</f>
        <v>0</v>
      </c>
      <c r="C2" s="115"/>
      <c r="D2" s="115"/>
      <c r="E2" s="115"/>
      <c r="F2" s="115"/>
      <c r="G2" s="115"/>
      <c r="H2" s="115"/>
      <c r="I2" s="116"/>
    </row>
    <row r="3" spans="1:9" ht="15" customHeight="1" x14ac:dyDescent="0.25">
      <c r="A3" s="79" t="s">
        <v>59</v>
      </c>
      <c r="B3" s="127">
        <f>'Tab 1 - Direct Svcs Exp'!$B$5</f>
        <v>0</v>
      </c>
      <c r="C3" s="115"/>
      <c r="D3" s="115"/>
      <c r="E3" s="115"/>
      <c r="F3" s="115"/>
      <c r="G3" s="115"/>
      <c r="H3" s="115"/>
      <c r="I3" s="116"/>
    </row>
    <row r="4" spans="1:9" s="3" customFormat="1" ht="12" customHeight="1" x14ac:dyDescent="0.25">
      <c r="A4" s="264"/>
      <c r="B4" s="264"/>
      <c r="C4" s="264"/>
      <c r="D4" s="264"/>
      <c r="E4" s="248"/>
      <c r="F4" s="248"/>
      <c r="G4" s="248"/>
      <c r="H4" s="265"/>
      <c r="I4" s="265"/>
    </row>
    <row r="5" spans="1:9" s="5" customFormat="1" x14ac:dyDescent="0.25">
      <c r="A5" s="135"/>
      <c r="B5" s="135"/>
      <c r="C5" s="67"/>
      <c r="D5" s="7"/>
      <c r="E5" s="6"/>
      <c r="F5" s="6"/>
      <c r="G5" s="6"/>
      <c r="H5" s="6"/>
      <c r="I5" s="6"/>
    </row>
    <row r="6" spans="1:9" s="5" customFormat="1" x14ac:dyDescent="0.25">
      <c r="A6" s="67"/>
      <c r="B6" s="67"/>
      <c r="C6" s="67"/>
      <c r="D6" s="7"/>
      <c r="E6" s="6"/>
      <c r="F6" s="6"/>
      <c r="G6" s="6"/>
      <c r="H6" s="6"/>
      <c r="I6" s="6"/>
    </row>
    <row r="7" spans="1:9" ht="21" x14ac:dyDescent="0.35">
      <c r="A7" s="250" t="s">
        <v>60</v>
      </c>
      <c r="B7" s="266"/>
      <c r="C7" s="266"/>
      <c r="D7" s="266"/>
      <c r="E7" s="266"/>
      <c r="F7" s="266"/>
      <c r="G7" s="266"/>
      <c r="H7" s="266"/>
      <c r="I7" s="266"/>
    </row>
    <row r="8" spans="1:9" x14ac:dyDescent="0.25">
      <c r="A8" s="76"/>
      <c r="B8" s="76"/>
      <c r="C8" s="76"/>
      <c r="D8" s="76"/>
      <c r="E8" s="261"/>
      <c r="F8" s="261"/>
      <c r="G8" s="261"/>
      <c r="H8" s="261"/>
      <c r="I8" s="261"/>
    </row>
    <row r="9" spans="1:9" x14ac:dyDescent="0.25">
      <c r="A9" s="76"/>
      <c r="B9" s="76"/>
      <c r="C9" s="76"/>
      <c r="D9" s="76"/>
      <c r="E9" s="261"/>
      <c r="F9" s="261"/>
      <c r="G9" s="261"/>
      <c r="H9" s="261"/>
      <c r="I9" s="261"/>
    </row>
    <row r="10" spans="1:9" x14ac:dyDescent="0.25">
      <c r="A10" s="76"/>
      <c r="B10" s="76"/>
      <c r="C10" s="76"/>
      <c r="D10" s="76"/>
      <c r="E10" s="261"/>
      <c r="F10" s="261"/>
      <c r="G10" s="261"/>
      <c r="H10" s="261"/>
      <c r="I10" s="261"/>
    </row>
    <row r="11" spans="1:9" x14ac:dyDescent="0.25">
      <c r="A11" s="76"/>
      <c r="B11" s="76"/>
      <c r="C11" s="76"/>
      <c r="D11" s="76"/>
      <c r="E11" s="261"/>
      <c r="F11" s="261"/>
      <c r="G11" s="261"/>
      <c r="H11" s="261"/>
      <c r="I11" s="261"/>
    </row>
    <row r="12" spans="1:9" x14ac:dyDescent="0.25">
      <c r="A12" s="76"/>
      <c r="B12" s="76"/>
      <c r="C12" s="76"/>
      <c r="D12" s="76"/>
      <c r="E12" s="261"/>
      <c r="F12" s="261"/>
      <c r="G12" s="261"/>
      <c r="H12" s="261"/>
      <c r="I12" s="261"/>
    </row>
    <row r="13" spans="1:9" ht="15.75" thickBot="1" x14ac:dyDescent="0.3">
      <c r="A13" s="262"/>
      <c r="B13" s="262"/>
      <c r="C13" s="262"/>
      <c r="D13" s="262"/>
      <c r="E13" s="263"/>
      <c r="F13" s="263"/>
      <c r="G13" s="263"/>
      <c r="H13" s="263"/>
      <c r="I13" s="263"/>
    </row>
    <row r="14" spans="1:9" x14ac:dyDescent="0.25">
      <c r="A14" s="267" t="s">
        <v>63</v>
      </c>
      <c r="B14" s="247"/>
      <c r="C14" s="247"/>
      <c r="D14" s="247"/>
      <c r="E14" s="268"/>
      <c r="F14" s="268"/>
      <c r="G14" s="268"/>
      <c r="H14" s="268"/>
      <c r="I14" s="268"/>
    </row>
  </sheetData>
  <sheetProtection algorithmName="SHA-512" hashValue="tmxy6fQQZFo8O9FNuDDOn9sBgBFZuayLqXhWAq0F6xc/Lub6hWHMY0DgbIHDKePYFB0qxXkM/9lfufBPNAd1JQ==" saltValue="sP8EotgJRdSfe5PNZIBl2g==" spinCount="100000" sheet="1" objects="1" scenarios="1"/>
  <printOptions horizontalCentered="1"/>
  <pageMargins left="0.25" right="0.25" top="0.75" bottom="0.5" header="0.2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F52"/>
  <sheetViews>
    <sheetView tabSelected="1" zoomScaleNormal="100" workbookViewId="0">
      <selection activeCell="E14" sqref="E14"/>
    </sheetView>
  </sheetViews>
  <sheetFormatPr defaultColWidth="0" defaultRowHeight="14.25" zeroHeight="1" x14ac:dyDescent="0.2"/>
  <cols>
    <col min="1" max="1" width="10.7109375" style="54" customWidth="1"/>
    <col min="2" max="3" width="18.7109375" style="54" customWidth="1"/>
    <col min="4" max="4" width="53.42578125" style="54" customWidth="1"/>
    <col min="5" max="5" width="22.42578125" style="54" customWidth="1"/>
    <col min="6" max="6" width="3.7109375" style="54" customWidth="1"/>
    <col min="7" max="16384" width="9.140625" style="54" hidden="1"/>
  </cols>
  <sheetData>
    <row r="1" spans="1:6" ht="18.75" x14ac:dyDescent="0.3">
      <c r="A1" s="68"/>
      <c r="B1" s="118">
        <f>'Tab 1 - Direct Svcs Exp'!$B$2</f>
        <v>0</v>
      </c>
      <c r="C1" s="117"/>
      <c r="D1" s="117"/>
      <c r="E1" s="117"/>
      <c r="F1" s="69"/>
    </row>
    <row r="2" spans="1:6" x14ac:dyDescent="0.2"/>
    <row r="3" spans="1:6" x14ac:dyDescent="0.2"/>
    <row r="4" spans="1:6" s="1" customFormat="1" ht="15" x14ac:dyDescent="0.25">
      <c r="B4" s="1" t="s">
        <v>64</v>
      </c>
      <c r="E4" s="8">
        <f>'Tab 1 - Direct Svcs Exp'!G47</f>
        <v>0</v>
      </c>
    </row>
    <row r="5" spans="1:6" s="1" customFormat="1" ht="15" x14ac:dyDescent="0.25"/>
    <row r="6" spans="1:6" s="1" customFormat="1" ht="17.25" x14ac:dyDescent="0.4">
      <c r="B6" s="1" t="s">
        <v>65</v>
      </c>
      <c r="E6" s="55">
        <f>E4*0.41</f>
        <v>0</v>
      </c>
    </row>
    <row r="7" spans="1:6" s="1" customFormat="1" ht="15" x14ac:dyDescent="0.25"/>
    <row r="8" spans="1:6" s="1" customFormat="1" ht="15" x14ac:dyDescent="0.25">
      <c r="B8" s="1" t="s">
        <v>66</v>
      </c>
      <c r="E8" s="8">
        <f>E4+E6</f>
        <v>0</v>
      </c>
    </row>
    <row r="9" spans="1:6" s="1" customFormat="1" ht="15" x14ac:dyDescent="0.25"/>
    <row r="10" spans="1:6" s="1" customFormat="1" ht="15" hidden="1" x14ac:dyDescent="0.25"/>
    <row r="11" spans="1:6" s="1" customFormat="1" ht="17.25" hidden="1" x14ac:dyDescent="0.4">
      <c r="B11" s="1" t="s">
        <v>67</v>
      </c>
      <c r="E11" s="55" t="e">
        <f>#REF!*0</f>
        <v>#REF!</v>
      </c>
    </row>
    <row r="12" spans="1:6" s="1" customFormat="1" ht="17.25" x14ac:dyDescent="0.25">
      <c r="A12" s="222" t="s">
        <v>68</v>
      </c>
      <c r="B12" s="216" t="s">
        <v>69</v>
      </c>
      <c r="E12" s="285">
        <v>3.236E-2</v>
      </c>
    </row>
    <row r="13" spans="1:6" s="1" customFormat="1" ht="15" x14ac:dyDescent="0.25"/>
    <row r="14" spans="1:6" s="1" customFormat="1" ht="15.75" thickBot="1" x14ac:dyDescent="0.3">
      <c r="A14" s="70"/>
      <c r="B14" s="71" t="s">
        <v>70</v>
      </c>
      <c r="C14" s="71"/>
      <c r="D14" s="71"/>
      <c r="E14" s="72">
        <f>ROUND(E8*1.03236,3)</f>
        <v>0</v>
      </c>
      <c r="F14" s="70"/>
    </row>
    <row r="15" spans="1:6" ht="15" thickTop="1" x14ac:dyDescent="0.2"/>
    <row r="16" spans="1:6" ht="15.75" x14ac:dyDescent="0.25">
      <c r="B16" s="221" t="s">
        <v>71</v>
      </c>
      <c r="C16" s="215"/>
      <c r="D16" s="217"/>
      <c r="E16" s="218" t="s">
        <v>55</v>
      </c>
    </row>
    <row r="17" spans="2:5" ht="15" x14ac:dyDescent="0.25">
      <c r="B17" s="219" t="s">
        <v>72</v>
      </c>
      <c r="C17" s="215"/>
      <c r="D17" s="215"/>
      <c r="E17" s="220"/>
    </row>
    <row r="18" spans="2:5" x14ac:dyDescent="0.2"/>
    <row r="19" spans="2:5" x14ac:dyDescent="0.2"/>
    <row r="20" spans="2:5" s="288" customFormat="1" ht="15" x14ac:dyDescent="0.25">
      <c r="B20" s="286" t="s">
        <v>74</v>
      </c>
      <c r="C20" s="287"/>
      <c r="D20" s="287"/>
      <c r="E20" s="74"/>
    </row>
    <row r="21" spans="2:5" s="288" customFormat="1" ht="15" x14ac:dyDescent="0.25">
      <c r="B21" s="289"/>
      <c r="C21" s="287"/>
      <c r="D21" s="287"/>
      <c r="E21" s="74"/>
    </row>
    <row r="22" spans="2:5" s="288" customFormat="1" ht="15" x14ac:dyDescent="0.25">
      <c r="B22" s="289"/>
      <c r="C22" s="290" t="s">
        <v>75</v>
      </c>
      <c r="D22" s="291" t="s">
        <v>76</v>
      </c>
      <c r="E22" s="292" t="s">
        <v>77</v>
      </c>
    </row>
    <row r="23" spans="2:5" ht="15" x14ac:dyDescent="0.25">
      <c r="B23" s="207"/>
      <c r="C23" s="206"/>
      <c r="D23" s="204" t="s">
        <v>78</v>
      </c>
      <c r="E23" s="208" t="s">
        <v>73</v>
      </c>
    </row>
    <row r="24" spans="2:5" ht="15" x14ac:dyDescent="0.25">
      <c r="B24" s="207"/>
      <c r="C24" s="206"/>
      <c r="D24" s="204" t="s">
        <v>78</v>
      </c>
      <c r="E24" s="208" t="s">
        <v>73</v>
      </c>
    </row>
    <row r="25" spans="2:5" ht="15" x14ac:dyDescent="0.25">
      <c r="B25" s="207"/>
      <c r="C25" s="206"/>
      <c r="D25" s="204" t="s">
        <v>78</v>
      </c>
      <c r="E25" s="208" t="s">
        <v>73</v>
      </c>
    </row>
    <row r="26" spans="2:5" ht="15" x14ac:dyDescent="0.25">
      <c r="B26" s="207"/>
      <c r="C26" s="206"/>
      <c r="D26" s="204" t="s">
        <v>78</v>
      </c>
      <c r="E26" s="208" t="s">
        <v>73</v>
      </c>
    </row>
    <row r="27" spans="2:5" x14ac:dyDescent="0.2"/>
    <row r="28" spans="2:5" x14ac:dyDescent="0.2"/>
    <row r="29" spans="2:5" ht="15" x14ac:dyDescent="0.25">
      <c r="D29" s="209" t="s">
        <v>79</v>
      </c>
    </row>
    <row r="30" spans="2:5" ht="15" x14ac:dyDescent="0.25">
      <c r="D30" s="209" t="s">
        <v>80</v>
      </c>
    </row>
    <row r="31" spans="2:5" ht="15" x14ac:dyDescent="0.25">
      <c r="D31" s="209" t="s">
        <v>81</v>
      </c>
    </row>
    <row r="32" spans="2:5" ht="15" x14ac:dyDescent="0.25">
      <c r="D32" s="209" t="s">
        <v>82</v>
      </c>
    </row>
    <row r="33" spans="2:5" x14ac:dyDescent="0.2"/>
    <row r="34" spans="2:5" x14ac:dyDescent="0.2">
      <c r="B34" s="210" t="s">
        <v>83</v>
      </c>
      <c r="C34" s="211"/>
      <c r="D34" s="212"/>
      <c r="E34" s="213"/>
    </row>
    <row r="35" spans="2:5" x14ac:dyDescent="0.2">
      <c r="B35" s="214" t="s">
        <v>84</v>
      </c>
      <c r="C35" s="214"/>
      <c r="D35" s="212"/>
      <c r="E35" s="213"/>
    </row>
    <row r="36" spans="2:5" x14ac:dyDescent="0.2">
      <c r="B36" s="214" t="s">
        <v>1</v>
      </c>
      <c r="C36" s="214"/>
      <c r="D36" s="212"/>
      <c r="E36" s="213"/>
    </row>
    <row r="37" spans="2:5" x14ac:dyDescent="0.2">
      <c r="B37" s="214" t="s">
        <v>85</v>
      </c>
      <c r="C37" s="214"/>
      <c r="D37" s="212"/>
      <c r="E37" s="213"/>
    </row>
    <row r="38" spans="2:5" x14ac:dyDescent="0.2">
      <c r="B38" s="214" t="s">
        <v>86</v>
      </c>
      <c r="C38" s="214"/>
      <c r="D38" s="212"/>
      <c r="E38" s="213"/>
    </row>
    <row r="39" spans="2:5" x14ac:dyDescent="0.2">
      <c r="B39" s="214" t="s">
        <v>87</v>
      </c>
      <c r="C39" s="214"/>
      <c r="D39" s="212"/>
      <c r="E39" s="213"/>
    </row>
    <row r="40" spans="2:5" x14ac:dyDescent="0.2">
      <c r="B40" s="214" t="s">
        <v>88</v>
      </c>
      <c r="C40" s="214"/>
      <c r="D40" s="212"/>
      <c r="E40" s="213"/>
    </row>
    <row r="41" spans="2:5" x14ac:dyDescent="0.2"/>
    <row r="42" spans="2:5" ht="15" x14ac:dyDescent="0.25">
      <c r="B42" s="73"/>
    </row>
    <row r="43" spans="2:5" ht="15" x14ac:dyDescent="0.25">
      <c r="B43" s="73"/>
    </row>
    <row r="44" spans="2:5" ht="15" x14ac:dyDescent="0.25">
      <c r="B44" s="73"/>
    </row>
    <row r="45" spans="2:5" ht="15" x14ac:dyDescent="0.25">
      <c r="B45" s="73"/>
    </row>
    <row r="46" spans="2:5" ht="15" x14ac:dyDescent="0.25">
      <c r="B46" s="73"/>
    </row>
    <row r="47" spans="2:5" ht="15" hidden="1" x14ac:dyDescent="0.25">
      <c r="B47" s="73"/>
    </row>
    <row r="48" spans="2:5" ht="15" hidden="1" x14ac:dyDescent="0.25">
      <c r="B48" s="73"/>
    </row>
    <row r="49" spans="2:2" ht="15" hidden="1" x14ac:dyDescent="0.25">
      <c r="B49" s="73"/>
    </row>
    <row r="50" spans="2:2" x14ac:dyDescent="0.2"/>
    <row r="51" spans="2:2" x14ac:dyDescent="0.2"/>
    <row r="52" spans="2:2" x14ac:dyDescent="0.2"/>
  </sheetData>
  <sheetProtection algorithmName="SHA-512" hashValue="4ErZbLKDIb33HG6i7i9tkWMjUEKQRllds/UrkRetBWGH1lQHm4Vu14+9yzL7GQQ4i4WxWUFpG4podXxBRgqyUw==" saltValue="8+Y0ju4+fKC1iiQvKWdUXw==" spinCount="100000" sheet="1" objects="1" scenarios="1"/>
  <printOptions horizontalCentered="1"/>
  <pageMargins left="0.7" right="0.7" top="1.5" bottom="0.5" header="0.5" footer="0"/>
  <pageSetup scale="72" fitToHeight="0" orientation="portrait" r:id="rId1"/>
  <headerFooter>
    <oddHeader>&amp;C&amp;"Calibri,Bold"&amp;14Assertive Community Treatment (ACT)
Rate Summary</oddHeader>
    <oddFooter>&amp;R&amp;8DHS Behavioral Health Administration
Publication Date - September 2024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F54"/>
  <sheetViews>
    <sheetView zoomScaleNormal="100" workbookViewId="0">
      <selection activeCell="A8" sqref="A8"/>
    </sheetView>
  </sheetViews>
  <sheetFormatPr defaultColWidth="0" defaultRowHeight="15" zeroHeight="1" x14ac:dyDescent="0.25"/>
  <cols>
    <col min="1" max="1" width="51.7109375" style="145" customWidth="1"/>
    <col min="2" max="4" width="14.7109375" style="145" customWidth="1"/>
    <col min="5" max="5" width="51.7109375" style="145" customWidth="1"/>
    <col min="6" max="6" width="14.7109375" style="145" customWidth="1"/>
    <col min="7" max="16384" width="9.140625" style="145" hidden="1"/>
  </cols>
  <sheetData>
    <row r="1" spans="1:6" ht="15.75" thickTop="1" x14ac:dyDescent="0.25">
      <c r="A1" s="142" t="s">
        <v>57</v>
      </c>
      <c r="B1" s="200">
        <f>'Tab 1 - Direct Svcs Exp'!$B$2</f>
        <v>0</v>
      </c>
      <c r="C1" s="143"/>
      <c r="D1" s="143"/>
      <c r="E1" s="143"/>
      <c r="F1" s="144"/>
    </row>
    <row r="2" spans="1:6" x14ac:dyDescent="0.25">
      <c r="A2" s="146" t="s">
        <v>58</v>
      </c>
      <c r="B2" s="127">
        <f>'Tab 1 - Direct Svcs Exp'!$B$4</f>
        <v>0</v>
      </c>
      <c r="C2" s="147"/>
      <c r="D2" s="147"/>
      <c r="E2" s="147"/>
      <c r="F2" s="148"/>
    </row>
    <row r="3" spans="1:6" ht="15.75" thickBot="1" x14ac:dyDescent="0.3">
      <c r="A3" s="149" t="s">
        <v>4</v>
      </c>
      <c r="B3" s="201">
        <f>'Tab 1 - Direct Svcs Exp'!$B$5</f>
        <v>0</v>
      </c>
      <c r="C3" s="150"/>
      <c r="D3" s="150"/>
      <c r="E3" s="150"/>
      <c r="F3" s="151"/>
    </row>
    <row r="4" spans="1:6" ht="16.5" thickTop="1" thickBot="1" x14ac:dyDescent="0.3"/>
    <row r="5" spans="1:6" ht="15.75" thickTop="1" x14ac:dyDescent="0.25">
      <c r="A5" s="152"/>
      <c r="B5" s="153" t="s">
        <v>89</v>
      </c>
      <c r="C5" s="154"/>
      <c r="D5" s="155"/>
      <c r="E5" s="156"/>
      <c r="F5" s="157"/>
    </row>
    <row r="6" spans="1:6" ht="15.75" thickBot="1" x14ac:dyDescent="0.3">
      <c r="A6" s="193" t="s">
        <v>90</v>
      </c>
      <c r="B6" s="158" t="s">
        <v>14</v>
      </c>
      <c r="C6" s="159" t="s">
        <v>91</v>
      </c>
      <c r="D6" s="160" t="s">
        <v>92</v>
      </c>
      <c r="E6" s="161" t="s">
        <v>93</v>
      </c>
      <c r="F6" s="160" t="s">
        <v>91</v>
      </c>
    </row>
    <row r="7" spans="1:6" ht="15.75" thickTop="1" x14ac:dyDescent="0.25">
      <c r="A7" s="162" t="s">
        <v>94</v>
      </c>
      <c r="B7" s="163"/>
      <c r="C7" s="164"/>
      <c r="D7" s="165">
        <f>IFERROR(C7/(B7*2080),0)</f>
        <v>0</v>
      </c>
      <c r="E7" s="166" t="s">
        <v>95</v>
      </c>
      <c r="F7" s="167">
        <v>0</v>
      </c>
    </row>
    <row r="8" spans="1:6" x14ac:dyDescent="0.25">
      <c r="A8" s="168" t="s">
        <v>96</v>
      </c>
      <c r="B8" s="169"/>
      <c r="C8" s="164"/>
      <c r="D8" s="165">
        <f t="shared" ref="D8:D24" si="0">IFERROR(C8/(B8*2080),0)</f>
        <v>0</v>
      </c>
      <c r="E8" s="166" t="s">
        <v>97</v>
      </c>
      <c r="F8" s="167">
        <v>0</v>
      </c>
    </row>
    <row r="9" spans="1:6" x14ac:dyDescent="0.25">
      <c r="A9" s="168" t="s">
        <v>98</v>
      </c>
      <c r="B9" s="169"/>
      <c r="C9" s="164"/>
      <c r="D9" s="165">
        <f t="shared" si="0"/>
        <v>0</v>
      </c>
      <c r="E9" s="166" t="s">
        <v>99</v>
      </c>
      <c r="F9" s="167">
        <v>0</v>
      </c>
    </row>
    <row r="10" spans="1:6" x14ac:dyDescent="0.25">
      <c r="A10" s="168" t="s">
        <v>100</v>
      </c>
      <c r="B10" s="169"/>
      <c r="C10" s="164"/>
      <c r="D10" s="165">
        <f t="shared" si="0"/>
        <v>0</v>
      </c>
      <c r="E10" s="166" t="s">
        <v>101</v>
      </c>
      <c r="F10" s="167">
        <v>0</v>
      </c>
    </row>
    <row r="11" spans="1:6" ht="18" customHeight="1" x14ac:dyDescent="0.25">
      <c r="A11" s="168" t="s">
        <v>102</v>
      </c>
      <c r="B11" s="170"/>
      <c r="C11" s="171"/>
      <c r="D11" s="165">
        <f t="shared" si="0"/>
        <v>0</v>
      </c>
      <c r="E11" s="166" t="s">
        <v>103</v>
      </c>
      <c r="F11" s="167">
        <v>0</v>
      </c>
    </row>
    <row r="12" spans="1:6" x14ac:dyDescent="0.25">
      <c r="A12" s="172"/>
      <c r="B12" s="169"/>
      <c r="C12" s="173"/>
      <c r="D12" s="165">
        <f t="shared" si="0"/>
        <v>0</v>
      </c>
      <c r="E12" s="166" t="s">
        <v>104</v>
      </c>
      <c r="F12" s="167">
        <v>0</v>
      </c>
    </row>
    <row r="13" spans="1:6" x14ac:dyDescent="0.25">
      <c r="A13" s="172"/>
      <c r="B13" s="169"/>
      <c r="C13" s="174"/>
      <c r="D13" s="165">
        <f t="shared" si="0"/>
        <v>0</v>
      </c>
      <c r="E13" s="166" t="s">
        <v>105</v>
      </c>
      <c r="F13" s="167">
        <v>0</v>
      </c>
    </row>
    <row r="14" spans="1:6" x14ac:dyDescent="0.25">
      <c r="A14" s="172"/>
      <c r="B14" s="169"/>
      <c r="C14" s="174"/>
      <c r="D14" s="165">
        <f t="shared" si="0"/>
        <v>0</v>
      </c>
      <c r="E14" s="175"/>
      <c r="F14" s="167">
        <v>0</v>
      </c>
    </row>
    <row r="15" spans="1:6" x14ac:dyDescent="0.25">
      <c r="A15" s="172"/>
      <c r="B15" s="169"/>
      <c r="C15" s="174"/>
      <c r="D15" s="165">
        <f t="shared" si="0"/>
        <v>0</v>
      </c>
      <c r="E15" s="175"/>
      <c r="F15" s="167">
        <v>0</v>
      </c>
    </row>
    <row r="16" spans="1:6" x14ac:dyDescent="0.25">
      <c r="A16" s="172"/>
      <c r="B16" s="169"/>
      <c r="C16" s="174"/>
      <c r="D16" s="165">
        <f t="shared" si="0"/>
        <v>0</v>
      </c>
      <c r="E16" s="175"/>
      <c r="F16" s="167">
        <v>0</v>
      </c>
    </row>
    <row r="17" spans="1:6" x14ac:dyDescent="0.25">
      <c r="A17" s="172"/>
      <c r="B17" s="169"/>
      <c r="C17" s="174"/>
      <c r="D17" s="165">
        <f t="shared" si="0"/>
        <v>0</v>
      </c>
      <c r="E17" s="175"/>
      <c r="F17" s="167">
        <v>0</v>
      </c>
    </row>
    <row r="18" spans="1:6" x14ac:dyDescent="0.25">
      <c r="A18" s="172"/>
      <c r="B18" s="169"/>
      <c r="C18" s="174"/>
      <c r="D18" s="165">
        <f t="shared" si="0"/>
        <v>0</v>
      </c>
      <c r="E18" s="175"/>
      <c r="F18" s="167">
        <v>0</v>
      </c>
    </row>
    <row r="19" spans="1:6" x14ac:dyDescent="0.25">
      <c r="A19" s="172"/>
      <c r="B19" s="169"/>
      <c r="C19" s="174"/>
      <c r="D19" s="165">
        <f t="shared" si="0"/>
        <v>0</v>
      </c>
      <c r="E19" s="175"/>
      <c r="F19" s="167">
        <v>0</v>
      </c>
    </row>
    <row r="20" spans="1:6" x14ac:dyDescent="0.25">
      <c r="A20" s="172"/>
      <c r="B20" s="169"/>
      <c r="C20" s="174"/>
      <c r="D20" s="165">
        <f t="shared" si="0"/>
        <v>0</v>
      </c>
      <c r="E20" s="175"/>
      <c r="F20" s="167">
        <v>0</v>
      </c>
    </row>
    <row r="21" spans="1:6" x14ac:dyDescent="0.25">
      <c r="A21" s="172"/>
      <c r="B21" s="169"/>
      <c r="C21" s="174"/>
      <c r="D21" s="165">
        <f t="shared" si="0"/>
        <v>0</v>
      </c>
      <c r="E21" s="175"/>
      <c r="F21" s="167">
        <v>0</v>
      </c>
    </row>
    <row r="22" spans="1:6" x14ac:dyDescent="0.25">
      <c r="A22" s="172"/>
      <c r="B22" s="169"/>
      <c r="C22" s="174"/>
      <c r="D22" s="165">
        <f t="shared" si="0"/>
        <v>0</v>
      </c>
      <c r="E22" s="175"/>
      <c r="F22" s="167">
        <v>0</v>
      </c>
    </row>
    <row r="23" spans="1:6" x14ac:dyDescent="0.25">
      <c r="A23" s="172"/>
      <c r="B23" s="169"/>
      <c r="C23" s="174"/>
      <c r="D23" s="165">
        <f t="shared" si="0"/>
        <v>0</v>
      </c>
      <c r="E23" s="175"/>
      <c r="F23" s="167">
        <v>0</v>
      </c>
    </row>
    <row r="24" spans="1:6" ht="15.75" thickBot="1" x14ac:dyDescent="0.3">
      <c r="A24" s="172"/>
      <c r="B24" s="169"/>
      <c r="C24" s="174"/>
      <c r="D24" s="165">
        <f t="shared" si="0"/>
        <v>0</v>
      </c>
      <c r="E24" s="175"/>
      <c r="F24" s="167">
        <v>0</v>
      </c>
    </row>
    <row r="25" spans="1:6" ht="16.5" customHeight="1" thickTop="1" thickBot="1" x14ac:dyDescent="0.3">
      <c r="A25" s="176" t="s">
        <v>106</v>
      </c>
      <c r="B25" s="177">
        <f>SUM(B7:B24)</f>
        <v>0</v>
      </c>
      <c r="C25" s="178">
        <f>SUM(C7:C24)</f>
        <v>0</v>
      </c>
      <c r="D25" s="179"/>
      <c r="E25" s="175"/>
      <c r="F25" s="167">
        <v>0</v>
      </c>
    </row>
    <row r="26" spans="1:6" ht="15.75" customHeight="1" thickTop="1" thickBot="1" x14ac:dyDescent="0.3">
      <c r="A26" s="176" t="s">
        <v>107</v>
      </c>
      <c r="B26" s="180"/>
      <c r="C26" s="181"/>
      <c r="D26" s="182"/>
      <c r="E26" s="175"/>
      <c r="F26" s="167">
        <v>0</v>
      </c>
    </row>
    <row r="27" spans="1:6" ht="15.75" customHeight="1" thickTop="1" thickBot="1" x14ac:dyDescent="0.3">
      <c r="A27" s="176" t="s">
        <v>108</v>
      </c>
      <c r="B27" s="180"/>
      <c r="C27" s="178">
        <f>C25+C26</f>
        <v>0</v>
      </c>
      <c r="D27" s="182"/>
      <c r="E27" s="183"/>
      <c r="F27" s="184">
        <v>0</v>
      </c>
    </row>
    <row r="28" spans="1:6" ht="16.5" thickTop="1" thickBot="1" x14ac:dyDescent="0.3">
      <c r="A28" s="176" t="s">
        <v>109</v>
      </c>
      <c r="B28" s="185"/>
      <c r="C28" s="185" t="str">
        <f>IF((ISERROR(C26/C25)),"0.00%",(C26/C25))</f>
        <v>0.00%</v>
      </c>
      <c r="D28" s="186"/>
      <c r="E28" s="187" t="s">
        <v>110</v>
      </c>
      <c r="F28" s="188">
        <f>SUM(F7:F27)</f>
        <v>0</v>
      </c>
    </row>
    <row r="29" spans="1:6" s="192" customFormat="1" ht="16.5" thickTop="1" thickBot="1" x14ac:dyDescent="0.3">
      <c r="A29" s="189"/>
      <c r="B29" s="190"/>
      <c r="C29" s="190"/>
      <c r="D29" s="191"/>
      <c r="E29" s="145"/>
      <c r="F29" s="145"/>
    </row>
    <row r="30" spans="1:6" ht="15.75" thickTop="1" x14ac:dyDescent="0.25">
      <c r="A30" s="152"/>
      <c r="B30" s="153" t="s">
        <v>89</v>
      </c>
      <c r="C30" s="154"/>
      <c r="D30" s="155"/>
      <c r="E30" s="156"/>
      <c r="F30" s="157"/>
    </row>
    <row r="31" spans="1:6" ht="15.75" thickBot="1" x14ac:dyDescent="0.3">
      <c r="A31" s="193" t="s">
        <v>111</v>
      </c>
      <c r="B31" s="158" t="s">
        <v>14</v>
      </c>
      <c r="C31" s="159" t="s">
        <v>112</v>
      </c>
      <c r="D31" s="160" t="s">
        <v>92</v>
      </c>
      <c r="E31" s="161" t="s">
        <v>113</v>
      </c>
      <c r="F31" s="160" t="s">
        <v>91</v>
      </c>
    </row>
    <row r="32" spans="1:6" ht="15.75" thickTop="1" x14ac:dyDescent="0.25">
      <c r="A32" s="194" t="s">
        <v>114</v>
      </c>
      <c r="B32" s="163"/>
      <c r="C32" s="164"/>
      <c r="D32" s="165">
        <f t="shared" ref="D32:D49" si="1">IFERROR(C32/(B32*2080),0)</f>
        <v>0</v>
      </c>
      <c r="E32" s="166" t="s">
        <v>115</v>
      </c>
      <c r="F32" s="167">
        <v>0</v>
      </c>
    </row>
    <row r="33" spans="1:6" x14ac:dyDescent="0.25">
      <c r="A33" s="195" t="s">
        <v>116</v>
      </c>
      <c r="B33" s="163"/>
      <c r="C33" s="164"/>
      <c r="D33" s="165">
        <f t="shared" si="1"/>
        <v>0</v>
      </c>
      <c r="E33" s="196"/>
      <c r="F33" s="167">
        <v>0</v>
      </c>
    </row>
    <row r="34" spans="1:6" x14ac:dyDescent="0.25">
      <c r="A34" s="168" t="s">
        <v>117</v>
      </c>
      <c r="B34" s="169"/>
      <c r="C34" s="174"/>
      <c r="D34" s="165">
        <f t="shared" si="1"/>
        <v>0</v>
      </c>
      <c r="E34" s="196"/>
      <c r="F34" s="167">
        <v>0</v>
      </c>
    </row>
    <row r="35" spans="1:6" x14ac:dyDescent="0.25">
      <c r="A35" s="168" t="s">
        <v>118</v>
      </c>
      <c r="B35" s="169"/>
      <c r="C35" s="174"/>
      <c r="D35" s="165">
        <f t="shared" si="1"/>
        <v>0</v>
      </c>
      <c r="E35" s="196"/>
      <c r="F35" s="167">
        <v>0</v>
      </c>
    </row>
    <row r="36" spans="1:6" x14ac:dyDescent="0.25">
      <c r="A36" s="168" t="s">
        <v>119</v>
      </c>
      <c r="B36" s="169"/>
      <c r="C36" s="174"/>
      <c r="D36" s="165">
        <f t="shared" si="1"/>
        <v>0</v>
      </c>
      <c r="E36" s="196"/>
      <c r="F36" s="167">
        <v>0</v>
      </c>
    </row>
    <row r="37" spans="1:6" x14ac:dyDescent="0.25">
      <c r="A37" s="168" t="s">
        <v>120</v>
      </c>
      <c r="B37" s="170"/>
      <c r="C37" s="171"/>
      <c r="D37" s="165">
        <f t="shared" si="1"/>
        <v>0</v>
      </c>
      <c r="E37" s="196"/>
      <c r="F37" s="167">
        <v>0</v>
      </c>
    </row>
    <row r="38" spans="1:6" x14ac:dyDescent="0.25">
      <c r="A38" s="168" t="s">
        <v>121</v>
      </c>
      <c r="B38" s="170"/>
      <c r="C38" s="171"/>
      <c r="D38" s="165">
        <f t="shared" si="1"/>
        <v>0</v>
      </c>
      <c r="E38" s="196"/>
      <c r="F38" s="167">
        <v>0</v>
      </c>
    </row>
    <row r="39" spans="1:6" x14ac:dyDescent="0.25">
      <c r="A39" s="168" t="s">
        <v>122</v>
      </c>
      <c r="B39" s="170"/>
      <c r="C39" s="171"/>
      <c r="D39" s="165">
        <f t="shared" si="1"/>
        <v>0</v>
      </c>
      <c r="E39" s="197"/>
      <c r="F39" s="167">
        <v>0</v>
      </c>
    </row>
    <row r="40" spans="1:6" x14ac:dyDescent="0.25">
      <c r="A40" s="172"/>
      <c r="B40" s="169"/>
      <c r="C40" s="171"/>
      <c r="D40" s="165">
        <f t="shared" si="1"/>
        <v>0</v>
      </c>
      <c r="E40" s="175"/>
      <c r="F40" s="167">
        <v>0</v>
      </c>
    </row>
    <row r="41" spans="1:6" x14ac:dyDescent="0.25">
      <c r="A41" s="172"/>
      <c r="B41" s="169"/>
      <c r="C41" s="174"/>
      <c r="D41" s="165">
        <f t="shared" si="1"/>
        <v>0</v>
      </c>
      <c r="E41" s="175"/>
      <c r="F41" s="167">
        <v>0</v>
      </c>
    </row>
    <row r="42" spans="1:6" x14ac:dyDescent="0.25">
      <c r="A42" s="172"/>
      <c r="B42" s="169"/>
      <c r="C42" s="174"/>
      <c r="D42" s="165">
        <f t="shared" si="1"/>
        <v>0</v>
      </c>
      <c r="E42" s="175"/>
      <c r="F42" s="167">
        <v>0</v>
      </c>
    </row>
    <row r="43" spans="1:6" x14ac:dyDescent="0.25">
      <c r="A43" s="172"/>
      <c r="B43" s="169"/>
      <c r="C43" s="174"/>
      <c r="D43" s="165">
        <f t="shared" si="1"/>
        <v>0</v>
      </c>
      <c r="E43" s="175"/>
      <c r="F43" s="167">
        <v>0</v>
      </c>
    </row>
    <row r="44" spans="1:6" x14ac:dyDescent="0.25">
      <c r="A44" s="172"/>
      <c r="B44" s="169"/>
      <c r="C44" s="174"/>
      <c r="D44" s="165">
        <f t="shared" si="1"/>
        <v>0</v>
      </c>
      <c r="E44" s="175"/>
      <c r="F44" s="167">
        <v>0</v>
      </c>
    </row>
    <row r="45" spans="1:6" x14ac:dyDescent="0.25">
      <c r="A45" s="172"/>
      <c r="B45" s="169"/>
      <c r="C45" s="174"/>
      <c r="D45" s="165">
        <f t="shared" si="1"/>
        <v>0</v>
      </c>
      <c r="E45" s="175"/>
      <c r="F45" s="167">
        <v>0</v>
      </c>
    </row>
    <row r="46" spans="1:6" x14ac:dyDescent="0.25">
      <c r="A46" s="172"/>
      <c r="B46" s="169"/>
      <c r="C46" s="174"/>
      <c r="D46" s="165">
        <f t="shared" si="1"/>
        <v>0</v>
      </c>
      <c r="E46" s="175"/>
      <c r="F46" s="167">
        <v>0</v>
      </c>
    </row>
    <row r="47" spans="1:6" x14ac:dyDescent="0.25">
      <c r="A47" s="172"/>
      <c r="B47" s="169"/>
      <c r="C47" s="174"/>
      <c r="D47" s="165">
        <f t="shared" si="1"/>
        <v>0</v>
      </c>
      <c r="E47" s="175"/>
      <c r="F47" s="167">
        <v>0</v>
      </c>
    </row>
    <row r="48" spans="1:6" x14ac:dyDescent="0.25">
      <c r="A48" s="172"/>
      <c r="B48" s="169"/>
      <c r="C48" s="174"/>
      <c r="D48" s="165">
        <f t="shared" si="1"/>
        <v>0</v>
      </c>
      <c r="E48" s="175"/>
      <c r="F48" s="167">
        <v>0</v>
      </c>
    </row>
    <row r="49" spans="1:6" ht="15.75" thickBot="1" x14ac:dyDescent="0.3">
      <c r="A49" s="172"/>
      <c r="B49" s="169"/>
      <c r="C49" s="174"/>
      <c r="D49" s="165">
        <f t="shared" si="1"/>
        <v>0</v>
      </c>
      <c r="E49" s="175"/>
      <c r="F49" s="167">
        <v>0</v>
      </c>
    </row>
    <row r="50" spans="1:6" ht="16.5" thickTop="1" thickBot="1" x14ac:dyDescent="0.3">
      <c r="A50" s="187" t="s">
        <v>123</v>
      </c>
      <c r="B50" s="177">
        <f>SUM(B32:B49)</f>
        <v>0</v>
      </c>
      <c r="C50" s="178">
        <f>SUM(C32:C49)</f>
        <v>0</v>
      </c>
      <c r="D50" s="179"/>
      <c r="E50" s="175"/>
      <c r="F50" s="167">
        <v>0</v>
      </c>
    </row>
    <row r="51" spans="1:6" ht="16.5" thickTop="1" thickBot="1" x14ac:dyDescent="0.3">
      <c r="A51" s="198" t="s">
        <v>124</v>
      </c>
      <c r="B51" s="176"/>
      <c r="C51" s="181">
        <v>0</v>
      </c>
      <c r="D51" s="182"/>
      <c r="E51" s="175"/>
      <c r="F51" s="167">
        <v>0</v>
      </c>
    </row>
    <row r="52" spans="1:6" ht="16.5" thickTop="1" thickBot="1" x14ac:dyDescent="0.3">
      <c r="A52" s="198" t="s">
        <v>125</v>
      </c>
      <c r="B52" s="176"/>
      <c r="C52" s="178">
        <f>C50+C51</f>
        <v>0</v>
      </c>
      <c r="D52" s="182"/>
      <c r="E52" s="183"/>
      <c r="F52" s="184">
        <v>0</v>
      </c>
    </row>
    <row r="53" spans="1:6" ht="16.5" thickTop="1" thickBot="1" x14ac:dyDescent="0.3">
      <c r="A53" s="176" t="s">
        <v>109</v>
      </c>
      <c r="B53" s="185"/>
      <c r="C53" s="185" t="str">
        <f>IF((ISERROR(C51/C50)),"0.00%",(C51/C50))</f>
        <v>0.00%</v>
      </c>
      <c r="D53" s="186"/>
      <c r="E53" s="187" t="s">
        <v>126</v>
      </c>
      <c r="F53" s="188">
        <f>SUM(F32:F52)</f>
        <v>0</v>
      </c>
    </row>
    <row r="54" spans="1:6" ht="15.75" thickTop="1" x14ac:dyDescent="0.25">
      <c r="A54" s="199" t="s">
        <v>127</v>
      </c>
    </row>
  </sheetData>
  <sheetProtection password="C449" sheet="1" objects="1" scenarios="1"/>
  <printOptions horizontalCentered="1"/>
  <pageMargins left="0.25" right="0.25" top="0.75" bottom="0.5" header="0.25" footer="0"/>
  <pageSetup scale="69" orientation="landscape" r:id="rId1"/>
  <headerFooter alignWithMargins="0">
    <oddHeader>&amp;C&amp;"Calibri,Bold"&amp;14Assertive Community  Treatment (ACT)
Other Program and Overhead Expense</oddHeader>
    <oddFooter>&amp;R&amp;8DHS Behavioral Health Administration
Publication Date - September 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AF38A3A5DE1840B8EA0CC8069A5DFC" ma:contentTypeVersion="4" ma:contentTypeDescription="Create a new document." ma:contentTypeScope="" ma:versionID="fc96cfb7b3f5524489f4647abc36d5fd">
  <xsd:schema xmlns:xsd="http://www.w3.org/2001/XMLSchema" xmlns:xs="http://www.w3.org/2001/XMLSchema" xmlns:p="http://schemas.microsoft.com/office/2006/metadata/properties" xmlns:ns2="2bdc2626-9013-4bf8-b82a-fdfa2a5d9573" targetNamespace="http://schemas.microsoft.com/office/2006/metadata/properties" ma:root="true" ma:fieldsID="f6bfb0b1a471af0afb555c94ff4ef11d" ns2:_="">
    <xsd:import namespace="2bdc2626-9013-4bf8-b82a-fdfa2a5d95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c2626-9013-4bf8-b82a-fdfa2a5d9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81354F-6C5B-4DDB-B22A-55D2B809150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2bdc2626-9013-4bf8-b82a-fdfa2a5d957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344D4B3-9E5F-41B7-A25C-C889E7D85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dc2626-9013-4bf8-b82a-fdfa2a5d95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B72007-FD5F-4720-868F-D2CBCFF34BC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 1 - Direct Svcs Exp</vt:lpstr>
      <vt:lpstr>Tab 2 - Units of Svcs Breakout</vt:lpstr>
      <vt:lpstr>Tab 3 - Allocated Space Costs</vt:lpstr>
      <vt:lpstr>Tab 4 - Space Designation</vt:lpstr>
      <vt:lpstr>Tab 5 - Summary of Rate Calc.</vt:lpstr>
      <vt:lpstr>Tab 6 - Other Program &amp; OH Exp</vt:lpstr>
      <vt:lpstr>'Tab 1 - Direct Svcs Exp'!Print_Area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IRTS Rate Calculation</dc:title>
  <dc:subject/>
  <dc:creator>pwlmc62</dc:creator>
  <cp:keywords/>
  <dc:description/>
  <cp:lastModifiedBy>Yang, Kong (DHS)</cp:lastModifiedBy>
  <cp:revision/>
  <dcterms:created xsi:type="dcterms:W3CDTF">2007-12-14T20:09:24Z</dcterms:created>
  <dcterms:modified xsi:type="dcterms:W3CDTF">2025-09-08T14:22:09Z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0x010100B7AF38A3A5DE1840B8EA0CC8069A5DFC</vt:lpwstr>
  </property>
</Properties>
</file>