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xr:revisionPtr revIDLastSave="0" documentId="13_ncr:1_{1EA5E1BA-7C54-448E-88C4-3E66264DE875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WebCoverPage" sheetId="1" r:id="rId1"/>
    <sheet name="Data" sheetId="3" r:id="rId2"/>
  </sheets>
  <definedNames>
    <definedName name="_xlnm.Print_Area">WebCoverPage!$A$1:$A$35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5" i="3" l="1"/>
  <c r="Q92" i="3"/>
  <c r="Q90" i="3"/>
  <c r="Q87" i="3"/>
  <c r="Q84" i="3"/>
  <c r="Q82" i="3"/>
  <c r="Q79" i="3"/>
  <c r="Q76" i="3"/>
  <c r="Q74" i="3"/>
  <c r="Q71" i="3"/>
  <c r="Q68" i="3"/>
  <c r="Q66" i="3"/>
  <c r="Q63" i="3"/>
  <c r="Q60" i="3"/>
  <c r="Q58" i="3"/>
  <c r="Q55" i="3"/>
  <c r="Q52" i="3"/>
  <c r="Q50" i="3"/>
  <c r="Q47" i="3"/>
  <c r="Q44" i="3"/>
  <c r="Q42" i="3"/>
  <c r="Q39" i="3"/>
  <c r="Q36" i="3"/>
  <c r="Q34" i="3"/>
  <c r="Q31" i="3"/>
  <c r="Q28" i="3"/>
  <c r="Q26" i="3"/>
  <c r="Q23" i="3"/>
  <c r="Q20" i="3"/>
  <c r="Q18" i="3"/>
  <c r="Q15" i="3"/>
  <c r="Q12" i="3"/>
  <c r="Q98" i="3"/>
  <c r="Q97" i="3"/>
  <c r="Q96" i="3"/>
  <c r="Q94" i="3"/>
  <c r="Q93" i="3"/>
  <c r="Q91" i="3"/>
  <c r="Q89" i="3"/>
  <c r="Q88" i="3"/>
  <c r="Q86" i="3"/>
  <c r="Q85" i="3"/>
  <c r="Q83" i="3"/>
  <c r="Q81" i="3"/>
  <c r="Q80" i="3"/>
  <c r="Q78" i="3"/>
  <c r="Q77" i="3"/>
  <c r="Q75" i="3"/>
  <c r="Q73" i="3"/>
  <c r="Q72" i="3"/>
  <c r="Q70" i="3"/>
  <c r="Q69" i="3"/>
  <c r="Q67" i="3"/>
  <c r="Q65" i="3"/>
  <c r="Q64" i="3"/>
  <c r="Q62" i="3"/>
  <c r="Q61" i="3"/>
  <c r="Q59" i="3"/>
  <c r="Q57" i="3"/>
  <c r="Q56" i="3"/>
  <c r="Q54" i="3"/>
  <c r="Q53" i="3"/>
  <c r="Q51" i="3"/>
  <c r="Q49" i="3"/>
  <c r="Q48" i="3"/>
  <c r="Q46" i="3"/>
  <c r="Q45" i="3"/>
  <c r="Q43" i="3"/>
  <c r="Q41" i="3"/>
  <c r="Q40" i="3"/>
  <c r="Q38" i="3"/>
  <c r="Q37" i="3"/>
  <c r="Q35" i="3"/>
  <c r="Q33" i="3"/>
  <c r="Q32" i="3"/>
  <c r="Q30" i="3"/>
  <c r="Q29" i="3"/>
  <c r="Q27" i="3"/>
  <c r="Q25" i="3"/>
  <c r="Q24" i="3"/>
  <c r="Q22" i="3"/>
  <c r="Q21" i="3"/>
  <c r="Q19" i="3"/>
  <c r="Q17" i="3"/>
  <c r="Q16" i="3"/>
  <c r="Q14" i="3"/>
  <c r="Q13" i="3"/>
  <c r="Q11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O100" i="3" l="1"/>
  <c r="Q100" i="3"/>
  <c r="D100" i="3" l="1"/>
  <c r="C100" i="3"/>
  <c r="P100" i="3" l="1"/>
  <c r="N100" i="3"/>
  <c r="K100" i="3"/>
  <c r="J100" i="3"/>
  <c r="I100" i="3"/>
  <c r="F100" i="3"/>
  <c r="E100" i="3"/>
  <c r="B100" i="3"/>
</calcChain>
</file>

<file path=xl/sharedStrings.xml><?xml version="1.0" encoding="utf-8"?>
<sst xmlns="http://schemas.openxmlformats.org/spreadsheetml/2006/main" count="326" uniqueCount="126">
  <si>
    <t>Minnesota Department of Human Services</t>
  </si>
  <si>
    <t>Reports and Forecasts Division</t>
  </si>
  <si>
    <t>and MinnesotaCare</t>
  </si>
  <si>
    <t>by County and Program Eligibility Subgroup</t>
  </si>
  <si>
    <t>St. Paul MN 55164-0996</t>
  </si>
  <si>
    <t>Email address:  DHS.ReportsAndForecasts@state.mn.us</t>
  </si>
  <si>
    <t xml:space="preserve">MEDICAL ASSISTANCE </t>
  </si>
  <si>
    <t>By County of Financial Responsibility</t>
  </si>
  <si>
    <t>County</t>
  </si>
  <si>
    <t xml:space="preserve">  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</si>
  <si>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</si>
  <si>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</si>
  <si>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</si>
  <si>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</si>
  <si>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</si>
  <si>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</si>
  <si>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</si>
  <si>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</si>
  <si>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</si>
  <si>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</si>
  <si>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</si>
  <si>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</si>
  <si>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</si>
  <si>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</si>
  <si>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</si>
  <si>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</si>
  <si>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</si>
  <si>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</si>
  <si>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</si>
  <si>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</si>
  <si>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</si>
  <si>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</si>
  <si>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</si>
  <si>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</si>
  <si>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</si>
  <si>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</si>
  <si>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</si>
  <si>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</si>
  <si>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</si>
  <si>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</si>
  <si>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</si>
  <si>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</si>
  <si>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</si>
  <si>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</si>
  <si>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</si>
  <si>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</si>
  <si>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</si>
  <si>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</si>
  <si>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</si>
  <si>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</si>
  <si>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</si>
  <si>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</si>
  <si>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</si>
  <si>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</si>
  <si>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</si>
  <si>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</si>
  <si>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</si>
  <si>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</si>
  <si>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</si>
  <si>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</si>
  <si>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</si>
  <si>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</si>
  <si>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</si>
  <si>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</si>
  <si>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</si>
  <si>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</si>
  <si>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</si>
  <si>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</si>
  <si>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</si>
  <si>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</si>
  <si>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</si>
  <si>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</si>
  <si>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</si>
  <si>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</si>
  <si>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</si>
  <si>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</si>
  <si>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</si>
  <si>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</si>
  <si>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</si>
  <si>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</si>
  <si>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</si>
  <si>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</si>
  <si>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</si>
  <si>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</si>
  <si>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</si>
  <si>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</si>
  <si>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</si>
  <si>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</si>
  <si>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</si>
  <si>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</si>
  <si>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</si>
  <si>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</si>
  <si>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</si>
  <si>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</si>
  <si>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</si>
  <si>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</si>
  <si>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</si>
  <si>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Other</t>
  </si>
  <si>
    <t>Children</t>
  </si>
  <si>
    <t>Disabled</t>
  </si>
  <si>
    <t>Elderly</t>
  </si>
  <si>
    <t>Total</t>
  </si>
  <si>
    <t xml:space="preserve"> </t>
  </si>
  <si>
    <t>IMD</t>
  </si>
  <si>
    <t>SCHIP</t>
  </si>
  <si>
    <t>Unborn</t>
  </si>
  <si>
    <t>Families with</t>
  </si>
  <si>
    <t>State-Only</t>
  </si>
  <si>
    <t>Statewide</t>
  </si>
  <si>
    <t>Medical Assistance</t>
  </si>
  <si>
    <t>P.O. Box 64996</t>
  </si>
  <si>
    <t>Adults with</t>
  </si>
  <si>
    <t>No Children</t>
  </si>
  <si>
    <t>MA Other</t>
  </si>
  <si>
    <t>MINNESOTACARE</t>
  </si>
  <si>
    <t>This information is available in accessible formats for individuals with</t>
  </si>
  <si>
    <t>disabilities by calling 651-431-2400 or by using your preferred relay service.</t>
  </si>
  <si>
    <t xml:space="preserve">For other information on disability rights and protections, </t>
  </si>
  <si>
    <t>contact the agency's ADA coordinator.</t>
  </si>
  <si>
    <t>Funded</t>
  </si>
  <si>
    <t>MN PRAIRIE is the sum of Dodge, Steele, and Waseca</t>
  </si>
  <si>
    <t>Western Prairie Human Services (WPHS) is the sum of Grant and Pope</t>
  </si>
  <si>
    <t>Payments in Calendar Year 2023</t>
  </si>
  <si>
    <t>(CY 2023 Warrant Dates)</t>
  </si>
  <si>
    <t>Published May 2024</t>
  </si>
  <si>
    <t>By County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</si>
</sst>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7">
    <xf numFmtId="0" fontId="0" fillId="0" borderId="0"/>
    <xf numFmtId="0" fontId="14" fillId="0" borderId="0"/>
    <xf numFmtId="0" fontId="2" fillId="0" borderId="0"/>
    <xf numFmtId="4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NumberFormat="1" applyFont="1" applyAlignment="1"/>
    <xf numFmtId="0" fontId="3" fillId="2" borderId="0" xfId="0" applyNumberFormat="1" applyFont="1" applyFill="1" applyAlignment="1">
      <alignment horizontal="centerContinuous"/>
    </xf>
    <xf numFmtId="0" fontId="4" fillId="2" borderId="0" xfId="0" applyNumberFormat="1" applyFont="1" applyFill="1" applyAlignment="1">
      <alignment horizontal="centerContinuous"/>
    </xf>
    <xf numFmtId="0" fontId="5" fillId="2" borderId="0" xfId="0" applyNumberFormat="1" applyFont="1" applyFill="1" applyAlignment="1">
      <alignment horizontal="centerContinuous"/>
    </xf>
    <xf numFmtId="0" fontId="6" fillId="2" borderId="0" xfId="0" applyNumberFormat="1" applyFont="1" applyFill="1" applyAlignment="1">
      <alignment horizontal="centerContinuous"/>
    </xf>
    <xf numFmtId="0" fontId="7" fillId="2" borderId="0" xfId="0" applyNumberFormat="1" applyFont="1" applyFill="1" applyAlignment="1">
      <alignment horizontal="centerContinuous"/>
    </xf>
    <xf numFmtId="0" fontId="8" fillId="2" borderId="0" xfId="0" applyNumberFormat="1" applyFont="1" applyFill="1" applyAlignment="1">
      <alignment horizontal="centerContinuous" wrapText="1"/>
    </xf>
    <xf numFmtId="0" fontId="9" fillId="2" borderId="0" xfId="0" applyNumberFormat="1" applyFont="1" applyFill="1" applyAlignment="1">
      <alignment horizontal="centerContinuous"/>
    </xf>
    <xf numFmtId="0" fontId="10" fillId="2" borderId="0" xfId="0" applyNumberFormat="1" applyFont="1" applyFill="1" applyAlignment="1">
      <alignment horizontal="centerContinuous"/>
    </xf>
    <xf numFmtId="0" fontId="13" fillId="2" borderId="0" xfId="0" applyNumberFormat="1" applyFont="1" applyFill="1" applyAlignment="1">
      <alignment horizontal="centerContinuous"/>
    </xf>
    <xf numFmtId="0" fontId="15" fillId="3" borderId="0" xfId="2" applyNumberFormat="1" applyFont="1" applyFill="1" applyAlignment="1"/>
    <xf numFmtId="3" fontId="15" fillId="3" borderId="0" xfId="2" applyNumberFormat="1" applyFont="1" applyFill="1"/>
    <xf numFmtId="0" fontId="2" fillId="0" borderId="0" xfId="2"/>
    <xf numFmtId="0" fontId="17" fillId="3" borderId="0" xfId="2" applyNumberFormat="1" applyFont="1" applyFill="1" applyAlignment="1"/>
    <xf numFmtId="3" fontId="12" fillId="0" borderId="0" xfId="0" applyNumberFormat="1" applyFont="1" applyAlignment="1">
      <alignment horizontal="centerContinuous"/>
    </xf>
    <xf numFmtId="0" fontId="16" fillId="3" borderId="0" xfId="2" applyNumberFormat="1" applyFont="1" applyFill="1" applyAlignment="1">
      <alignment horizontal="centerContinuous"/>
    </xf>
    <xf numFmtId="0" fontId="8" fillId="3" borderId="0" xfId="2" applyNumberFormat="1" applyFont="1" applyFill="1" applyAlignment="1">
      <alignment horizontal="centerContinuous"/>
    </xf>
    <xf numFmtId="3" fontId="18" fillId="0" borderId="2" xfId="1" applyNumberFormat="1" applyFont="1" applyBorder="1" applyAlignment="1"/>
    <xf numFmtId="3" fontId="18" fillId="0" borderId="2" xfId="1" applyNumberFormat="1" applyFont="1" applyBorder="1" applyAlignment="1">
      <alignment horizontal="centerContinuous"/>
    </xf>
    <xf numFmtId="0" fontId="18" fillId="0" borderId="2" xfId="1" applyNumberFormat="1" applyFont="1" applyBorder="1" applyAlignment="1">
      <alignment horizontal="center"/>
    </xf>
    <xf numFmtId="3" fontId="18" fillId="0" borderId="2" xfId="0" applyNumberFormat="1" applyFont="1" applyBorder="1" applyAlignment="1"/>
    <xf numFmtId="0" fontId="3" fillId="3" borderId="0" xfId="2" applyNumberFormat="1" applyFont="1" applyFill="1" applyAlignment="1"/>
    <xf numFmtId="3" fontId="18" fillId="0" borderId="2" xfId="1" applyNumberFormat="1" applyFont="1" applyBorder="1" applyAlignment="1">
      <alignment horizontal="center"/>
    </xf>
    <xf numFmtId="3" fontId="3" fillId="3" borderId="0" xfId="2" applyNumberFormat="1" applyFont="1" applyFill="1"/>
    <xf numFmtId="3" fontId="18" fillId="0" borderId="1" xfId="1" applyNumberFormat="1" applyFont="1" applyBorder="1" applyAlignment="1">
      <alignment horizontal="center"/>
    </xf>
    <xf numFmtId="0" fontId="18" fillId="0" borderId="1" xfId="1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4" fontId="3" fillId="3" borderId="0" xfId="2" applyNumberFormat="1" applyFont="1" applyFill="1"/>
    <xf numFmtId="3" fontId="19" fillId="4" borderId="0" xfId="0" applyNumberFormat="1" applyFont="1" applyFill="1" applyAlignment="1">
      <alignment horizontal="right" wrapText="1"/>
    </xf>
    <xf numFmtId="3" fontId="19" fillId="4" borderId="0" xfId="0" applyNumberFormat="1" applyFont="1" applyFill="1" applyAlignment="1">
      <alignment horizontal="right" vertical="center" wrapText="1"/>
    </xf>
    <xf numFmtId="0" fontId="10" fillId="3" borderId="0" xfId="2" applyNumberFormat="1" applyFont="1" applyFill="1" applyAlignment="1"/>
    <xf numFmtId="3" fontId="10" fillId="3" borderId="0" xfId="2" applyNumberFormat="1" applyFont="1" applyFill="1"/>
    <xf numFmtId="4" fontId="10" fillId="3" borderId="0" xfId="2" applyNumberFormat="1" applyFont="1" applyFill="1"/>
    <xf numFmtId="0" fontId="6" fillId="3" borderId="0" xfId="2" applyNumberFormat="1" applyFont="1" applyFill="1" applyAlignment="1">
      <alignment horizontal="center"/>
    </xf>
    <xf numFmtId="0" fontId="10" fillId="3" borderId="0" xfId="2" applyNumberFormat="1" applyFont="1" applyFill="1" applyAlignment="1">
      <alignment horizontal="center"/>
    </xf>
    <xf numFmtId="0" fontId="16" fillId="3" borderId="0" xfId="2" applyNumberFormat="1" applyFont="1" applyFill="1" applyAlignment="1">
      <alignment horizontal="center"/>
    </xf>
  </cellXfs>
  <cellStyles count="7">
    <cellStyle name="Currency 2" xfId="3" xr:uid="{00000000-0005-0000-0000-000001000000}"/>
    <cellStyle name="Currency 3" xfId="6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3" xfId="4" xr:uid="{00000000-0005-0000-0000-000006000000}"/>
    <cellStyle name="Percent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87" zoomScaleNormal="87" workbookViewId="0"/>
  </sheetViews>
  <sheetFormatPr defaultColWidth="9.6640625" defaultRowHeight="15" x14ac:dyDescent="0.2"/>
  <cols>
    <col min="1" max="1" width="83.6640625" style="1" customWidth="1"/>
    <col min="2" max="16384" width="9.6640625" style="1"/>
  </cols>
  <sheetData>
    <row r="1" spans="1:1" x14ac:dyDescent="0.2">
      <c r="A1" s="2"/>
    </row>
    <row r="2" spans="1:1" ht="18" x14ac:dyDescent="0.25">
      <c r="A2" s="3" t="s">
        <v>0</v>
      </c>
    </row>
    <row r="3" spans="1:1" ht="23.25" x14ac:dyDescent="0.35">
      <c r="A3" s="4"/>
    </row>
    <row r="4" spans="1:1" ht="15.75" x14ac:dyDescent="0.25">
      <c r="A4" s="5" t="s">
        <v>1</v>
      </c>
    </row>
    <row r="5" spans="1:1" ht="29.1" customHeight="1" x14ac:dyDescent="0.2">
      <c r="A5" s="2"/>
    </row>
    <row r="6" spans="1:1" ht="30" x14ac:dyDescent="0.4">
      <c r="A6" s="6" t="s">
        <v>109</v>
      </c>
    </row>
    <row r="7" spans="1:1" ht="30" x14ac:dyDescent="0.4">
      <c r="A7" s="6" t="s">
        <v>2</v>
      </c>
    </row>
    <row r="8" spans="1:1" ht="30" x14ac:dyDescent="0.4">
      <c r="A8" s="6" t="s">
        <v>122</v>
      </c>
    </row>
    <row r="9" spans="1:1" x14ac:dyDescent="0.2">
      <c r="A9" s="2"/>
    </row>
    <row r="10" spans="1:1" ht="18" x14ac:dyDescent="0.25">
      <c r="A10" s="3" t="s">
        <v>3</v>
      </c>
    </row>
    <row r="11" spans="1:1" x14ac:dyDescent="0.2">
      <c r="A11" s="2" t="s">
        <v>123</v>
      </c>
    </row>
    <row r="12" spans="1:1" ht="18" x14ac:dyDescent="0.25">
      <c r="A12" s="3"/>
    </row>
    <row r="13" spans="1:1" x14ac:dyDescent="0.2">
      <c r="A13" s="7"/>
    </row>
    <row r="14" spans="1:1" x14ac:dyDescent="0.2">
      <c r="A14" s="2"/>
    </row>
    <row r="15" spans="1:1" ht="15.75" x14ac:dyDescent="0.25">
      <c r="A15" s="8"/>
    </row>
    <row r="16" spans="1:1" ht="15.75" x14ac:dyDescent="0.25">
      <c r="A16" s="8"/>
    </row>
    <row r="17" spans="1:1" x14ac:dyDescent="0.2">
      <c r="A17" s="2"/>
    </row>
    <row r="18" spans="1:1" x14ac:dyDescent="0.2">
      <c r="A18" s="2"/>
    </row>
    <row r="19" spans="1:1" ht="15.75" x14ac:dyDescent="0.25">
      <c r="A19" s="9" t="s">
        <v>124</v>
      </c>
    </row>
    <row r="20" spans="1:1" ht="15.75" x14ac:dyDescent="0.25">
      <c r="A20" s="9" t="s">
        <v>0</v>
      </c>
    </row>
    <row r="21" spans="1:1" ht="15.75" x14ac:dyDescent="0.25">
      <c r="A21" s="9" t="s">
        <v>1</v>
      </c>
    </row>
    <row r="22" spans="1:1" ht="15.75" x14ac:dyDescent="0.25">
      <c r="A22" s="10" t="s">
        <v>110</v>
      </c>
    </row>
    <row r="23" spans="1:1" ht="15.75" x14ac:dyDescent="0.25">
      <c r="A23" s="9" t="s">
        <v>4</v>
      </c>
    </row>
    <row r="24" spans="1:1" ht="15.75" x14ac:dyDescent="0.25">
      <c r="A24" s="9"/>
    </row>
    <row r="25" spans="1:1" ht="15.75" x14ac:dyDescent="0.25">
      <c r="A25" s="9" t="s">
        <v>5</v>
      </c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ht="15.75" x14ac:dyDescent="0.25">
      <c r="A29" s="9" t="s">
        <v>115</v>
      </c>
    </row>
    <row r="30" spans="1:1" ht="15.75" x14ac:dyDescent="0.25">
      <c r="A30" s="9" t="s">
        <v>116</v>
      </c>
    </row>
    <row r="31" spans="1:1" ht="15.75" x14ac:dyDescent="0.25">
      <c r="A31" s="9" t="s">
        <v>117</v>
      </c>
    </row>
    <row r="32" spans="1:1" ht="15.75" x14ac:dyDescent="0.25">
      <c r="A32" s="9" t="s">
        <v>118</v>
      </c>
    </row>
    <row r="33" spans="1:1" x14ac:dyDescent="0.2">
      <c r="A33" s="2"/>
    </row>
    <row r="34" spans="1:1" x14ac:dyDescent="0.2">
      <c r="A34" s="2"/>
    </row>
    <row r="35" spans="1:1" x14ac:dyDescent="0.2">
      <c r="A35" s="2"/>
    </row>
  </sheetData>
  <phoneticPr fontId="11" type="noConversion"/>
  <pageMargins left="0.69027777777777777" right="0.6" top="0.92986111111111114" bottom="0.24791666666666667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"/>
  <sheetViews>
    <sheetView showGridLines="0" topLeftCell="C1" zoomScale="87" zoomScaleNormal="87" workbookViewId="0">
      <selection activeCell="G26" sqref="G26"/>
    </sheetView>
  </sheetViews>
  <sheetFormatPr defaultRowHeight="15" x14ac:dyDescent="0.2"/>
  <cols>
    <col min="1" max="1" width="14.6640625" style="11" customWidth="1"/>
    <col min="2" max="6" width="13.21875" style="11" customWidth="1"/>
    <col min="7" max="7" width="3.109375" style="11" customWidth="1"/>
    <col min="8" max="8" width="14.6640625" style="11" customWidth="1"/>
    <col min="9" max="11" width="13.21875" style="11" customWidth="1"/>
    <col min="12" max="12" width="3.109375" style="11" customWidth="1"/>
    <col min="13" max="13" width="14.6640625" style="11" customWidth="1"/>
    <col min="14" max="17" width="13.21875" style="11" customWidth="1"/>
    <col min="18" max="16384" width="8.88671875" style="13"/>
  </cols>
  <sheetData>
    <row r="1" spans="1:17" ht="15.75" x14ac:dyDescent="0.25">
      <c r="A1" s="34" t="s">
        <v>6</v>
      </c>
      <c r="B1" s="34"/>
      <c r="C1" s="34"/>
      <c r="D1" s="34"/>
      <c r="E1" s="34"/>
      <c r="F1" s="34"/>
      <c r="H1" s="34" t="s">
        <v>6</v>
      </c>
      <c r="I1" s="34"/>
      <c r="J1" s="34"/>
      <c r="K1" s="34"/>
      <c r="L1" s="12"/>
      <c r="M1" s="34" t="s">
        <v>114</v>
      </c>
      <c r="N1" s="34"/>
      <c r="O1" s="34"/>
      <c r="P1" s="34"/>
      <c r="Q1" s="34"/>
    </row>
    <row r="2" spans="1:17" s="11" customFormat="1" ht="15.75" x14ac:dyDescent="0.25">
      <c r="A2" s="35" t="s">
        <v>122</v>
      </c>
      <c r="B2" s="35"/>
      <c r="C2" s="35"/>
      <c r="D2" s="35"/>
      <c r="E2" s="35"/>
      <c r="F2" s="35"/>
      <c r="G2" s="22"/>
      <c r="H2" s="35" t="s">
        <v>122</v>
      </c>
      <c r="I2" s="35"/>
      <c r="J2" s="35"/>
      <c r="K2" s="35"/>
      <c r="L2" s="24"/>
      <c r="M2" s="35" t="s">
        <v>122</v>
      </c>
      <c r="N2" s="35"/>
      <c r="O2" s="35"/>
      <c r="P2" s="35"/>
      <c r="Q2" s="35"/>
    </row>
    <row r="3" spans="1:17" s="11" customFormat="1" ht="15.75" x14ac:dyDescent="0.25">
      <c r="A3" s="35" t="s">
        <v>7</v>
      </c>
      <c r="B3" s="35"/>
      <c r="C3" s="35"/>
      <c r="D3" s="35"/>
      <c r="E3" s="35"/>
      <c r="F3" s="35"/>
      <c r="G3" s="22"/>
      <c r="H3" s="35" t="s">
        <v>7</v>
      </c>
      <c r="I3" s="35"/>
      <c r="J3" s="35"/>
      <c r="K3" s="35"/>
      <c r="L3" s="24"/>
      <c r="M3" s="35" t="s">
        <v>125</v>
      </c>
      <c r="N3" s="35"/>
      <c r="O3" s="35"/>
      <c r="P3" s="35"/>
      <c r="Q3" s="35"/>
    </row>
    <row r="4" spans="1:17" s="11" customFormat="1" x14ac:dyDescent="0.2">
      <c r="A4" s="15" t="s">
        <v>120</v>
      </c>
      <c r="B4" s="16"/>
      <c r="C4" s="16"/>
      <c r="D4" s="16"/>
      <c r="E4" s="16"/>
      <c r="F4" s="16"/>
      <c r="H4" s="15" t="s">
        <v>120</v>
      </c>
      <c r="I4" s="16"/>
      <c r="J4" s="16"/>
      <c r="K4" s="16"/>
      <c r="L4" s="12"/>
      <c r="M4" s="15" t="s">
        <v>120</v>
      </c>
      <c r="N4" s="16"/>
      <c r="O4" s="16"/>
      <c r="P4" s="16"/>
      <c r="Q4" s="16"/>
    </row>
    <row r="5" spans="1:17" s="11" customFormat="1" x14ac:dyDescent="0.2">
      <c r="A5" s="17" t="s">
        <v>121</v>
      </c>
      <c r="B5" s="16"/>
      <c r="C5" s="16"/>
      <c r="D5" s="16"/>
      <c r="E5" s="16"/>
      <c r="F5" s="16"/>
      <c r="H5" s="17" t="s">
        <v>121</v>
      </c>
      <c r="I5" s="16"/>
      <c r="J5" s="16"/>
      <c r="K5" s="16"/>
      <c r="L5" s="12"/>
      <c r="M5" s="17" t="s">
        <v>121</v>
      </c>
      <c r="N5" s="16"/>
      <c r="O5" s="16"/>
      <c r="P5" s="16"/>
      <c r="Q5" s="16"/>
    </row>
    <row r="6" spans="1:17" s="11" customFormat="1" ht="5.25" customHeight="1" x14ac:dyDescent="0.2">
      <c r="A6" s="14"/>
      <c r="B6" s="14"/>
      <c r="C6" s="14"/>
      <c r="D6" s="14"/>
      <c r="E6" s="14"/>
      <c r="F6" s="14"/>
      <c r="H6" s="14"/>
      <c r="I6" s="14"/>
      <c r="J6" s="14"/>
      <c r="K6" s="14"/>
      <c r="L6" s="12"/>
      <c r="M6" s="36"/>
      <c r="N6" s="36"/>
      <c r="O6" s="36"/>
      <c r="P6" s="36"/>
      <c r="Q6" s="36"/>
    </row>
    <row r="7" spans="1:17" s="11" customFormat="1" ht="5.25" customHeight="1" x14ac:dyDescent="0.2">
      <c r="A7" s="14"/>
      <c r="B7" s="14"/>
      <c r="C7" s="14"/>
      <c r="D7" s="14"/>
      <c r="E7" s="14"/>
      <c r="F7" s="14"/>
      <c r="H7" s="14"/>
      <c r="I7" s="14"/>
      <c r="J7" s="14"/>
      <c r="K7" s="14"/>
      <c r="L7" s="12"/>
      <c r="M7" s="14"/>
      <c r="N7" s="14"/>
      <c r="O7" s="14"/>
      <c r="P7" s="14"/>
      <c r="Q7" s="14"/>
    </row>
    <row r="8" spans="1:17" s="11" customFormat="1" ht="15.75" x14ac:dyDescent="0.25">
      <c r="A8" s="18" t="s">
        <v>9</v>
      </c>
      <c r="B8" s="19" t="s">
        <v>106</v>
      </c>
      <c r="C8" s="19" t="s">
        <v>102</v>
      </c>
      <c r="D8" s="19" t="s">
        <v>102</v>
      </c>
      <c r="E8" s="20" t="s">
        <v>111</v>
      </c>
      <c r="F8" s="21"/>
      <c r="G8" s="22"/>
      <c r="H8" s="23" t="s">
        <v>9</v>
      </c>
      <c r="I8" s="23"/>
      <c r="J8" s="23" t="s">
        <v>104</v>
      </c>
      <c r="K8" s="23" t="s">
        <v>107</v>
      </c>
      <c r="L8" s="24"/>
      <c r="M8" s="18" t="s">
        <v>9</v>
      </c>
      <c r="N8" s="19" t="s">
        <v>106</v>
      </c>
      <c r="O8" s="20" t="s">
        <v>111</v>
      </c>
      <c r="P8" s="19" t="s">
        <v>107</v>
      </c>
      <c r="Q8" s="20"/>
    </row>
    <row r="9" spans="1:17" s="11" customFormat="1" ht="16.5" thickBot="1" x14ac:dyDescent="0.3">
      <c r="A9" s="25" t="s">
        <v>8</v>
      </c>
      <c r="B9" s="25" t="s">
        <v>98</v>
      </c>
      <c r="C9" s="25" t="s">
        <v>99</v>
      </c>
      <c r="D9" s="25" t="s">
        <v>100</v>
      </c>
      <c r="E9" s="26" t="s">
        <v>112</v>
      </c>
      <c r="F9" s="27" t="s">
        <v>101</v>
      </c>
      <c r="G9" s="22"/>
      <c r="H9" s="25" t="s">
        <v>8</v>
      </c>
      <c r="I9" s="25" t="s">
        <v>103</v>
      </c>
      <c r="J9" s="25" t="s">
        <v>105</v>
      </c>
      <c r="K9" s="25" t="s">
        <v>113</v>
      </c>
      <c r="L9" s="24"/>
      <c r="M9" s="25" t="s">
        <v>8</v>
      </c>
      <c r="N9" s="25" t="s">
        <v>98</v>
      </c>
      <c r="O9" s="26" t="s">
        <v>112</v>
      </c>
      <c r="P9" s="25" t="s">
        <v>119</v>
      </c>
      <c r="Q9" s="27" t="s">
        <v>101</v>
      </c>
    </row>
    <row r="10" spans="1:17" s="11" customFormat="1" ht="6.75" customHeight="1" x14ac:dyDescent="0.2">
      <c r="A10" s="22"/>
      <c r="B10" s="28"/>
      <c r="C10" s="24"/>
      <c r="D10" s="28"/>
      <c r="E10" s="24"/>
      <c r="F10" s="28"/>
      <c r="G10" s="24"/>
      <c r="H10" s="24"/>
      <c r="I10" s="28"/>
      <c r="J10" s="24"/>
      <c r="K10" s="28"/>
      <c r="L10" s="24"/>
      <c r="M10" s="24"/>
      <c r="N10" s="24"/>
      <c r="O10" s="24"/>
      <c r="P10" s="24"/>
      <c r="Q10" s="24"/>
    </row>
    <row r="11" spans="1:17" s="11" customFormat="1" x14ac:dyDescent="0.2">
      <c r="A11" s="22" t="s">
        <v>10</v>
      </c>
      <c r="B11" s="29">
        <v>14115944.34</v>
      </c>
      <c r="C11" s="29">
        <v>17466534.140000001</v>
      </c>
      <c r="D11" s="29">
        <v>12458473.76</v>
      </c>
      <c r="E11" s="29">
        <v>12680579.050000001</v>
      </c>
      <c r="F11" s="29">
        <f>+B11+C11+D11+E11</f>
        <v>56721531.290000007</v>
      </c>
      <c r="G11" s="24"/>
      <c r="H11" s="22" t="s">
        <v>10</v>
      </c>
      <c r="I11" s="29">
        <v>182031.91</v>
      </c>
      <c r="J11" s="29">
        <v>6027.34</v>
      </c>
      <c r="K11" s="29">
        <v>0</v>
      </c>
      <c r="L11" s="28"/>
      <c r="M11" s="22" t="s">
        <v>10</v>
      </c>
      <c r="N11" s="29">
        <v>579087.52173913037</v>
      </c>
      <c r="O11" s="29">
        <v>2078536.956521739</v>
      </c>
      <c r="P11" s="29">
        <v>10592.739130434782</v>
      </c>
      <c r="Q11" s="24">
        <f>+N11+O11+P11</f>
        <v>2668217.2173913037</v>
      </c>
    </row>
    <row r="12" spans="1:17" s="11" customFormat="1" x14ac:dyDescent="0.2">
      <c r="A12" s="22" t="s">
        <v>11</v>
      </c>
      <c r="B12" s="29">
        <v>269726220.77999985</v>
      </c>
      <c r="C12" s="29">
        <v>439011753.20999992</v>
      </c>
      <c r="D12" s="29">
        <v>136182608.90000001</v>
      </c>
      <c r="E12" s="29">
        <v>184602478.02000001</v>
      </c>
      <c r="F12" s="29">
        <f t="shared" ref="F12:F75" si="0">+B12+C12+D12+E12</f>
        <v>1029523060.9099997</v>
      </c>
      <c r="G12" s="24"/>
      <c r="H12" s="22" t="s">
        <v>11</v>
      </c>
      <c r="I12" s="29">
        <v>716625.53</v>
      </c>
      <c r="J12" s="29">
        <v>1050215.3400000001</v>
      </c>
      <c r="K12" s="29">
        <v>441133.80000000005</v>
      </c>
      <c r="L12" s="28"/>
      <c r="M12" s="22" t="s">
        <v>11</v>
      </c>
      <c r="N12" s="29">
        <v>16453329.173913043</v>
      </c>
      <c r="O12" s="29">
        <v>27861648.391304348</v>
      </c>
      <c r="P12" s="29">
        <v>4379784.9130434785</v>
      </c>
      <c r="Q12" s="24">
        <f t="shared" ref="Q12:Q75" si="1">+N12+O12+P12</f>
        <v>48694762.478260867</v>
      </c>
    </row>
    <row r="13" spans="1:17" s="11" customFormat="1" x14ac:dyDescent="0.2">
      <c r="A13" s="22" t="s">
        <v>12</v>
      </c>
      <c r="B13" s="29">
        <v>40688375.680000007</v>
      </c>
      <c r="C13" s="29">
        <v>28833106.659999996</v>
      </c>
      <c r="D13" s="29">
        <v>20418590.920000002</v>
      </c>
      <c r="E13" s="29">
        <v>27006100.539999999</v>
      </c>
      <c r="F13" s="29">
        <f t="shared" si="0"/>
        <v>116946173.80000001</v>
      </c>
      <c r="G13" s="24"/>
      <c r="H13" s="22" t="s">
        <v>12</v>
      </c>
      <c r="I13" s="29">
        <v>668752.9</v>
      </c>
      <c r="J13" s="29">
        <v>6458.6</v>
      </c>
      <c r="K13" s="29">
        <v>336.79</v>
      </c>
      <c r="L13" s="28"/>
      <c r="M13" s="22" t="s">
        <v>12</v>
      </c>
      <c r="N13" s="29">
        <v>1463110.8260869565</v>
      </c>
      <c r="O13" s="29">
        <v>2833177.8695652173</v>
      </c>
      <c r="P13" s="29">
        <v>52391.347826086952</v>
      </c>
      <c r="Q13" s="24">
        <f t="shared" si="1"/>
        <v>4348680.0434782607</v>
      </c>
    </row>
    <row r="14" spans="1:17" s="11" customFormat="1" x14ac:dyDescent="0.2">
      <c r="A14" s="22" t="s">
        <v>13</v>
      </c>
      <c r="B14" s="29">
        <v>89362984.679999992</v>
      </c>
      <c r="C14" s="29">
        <v>73127895.63000001</v>
      </c>
      <c r="D14" s="29">
        <v>30254468.589999996</v>
      </c>
      <c r="E14" s="29">
        <v>61059415.049999997</v>
      </c>
      <c r="F14" s="29">
        <f t="shared" si="0"/>
        <v>253804763.94999999</v>
      </c>
      <c r="G14" s="24"/>
      <c r="H14" s="22" t="s">
        <v>13</v>
      </c>
      <c r="I14" s="29">
        <v>2843926.12</v>
      </c>
      <c r="J14" s="29">
        <v>6514.9</v>
      </c>
      <c r="K14" s="29">
        <v>2981.43</v>
      </c>
      <c r="L14" s="28"/>
      <c r="M14" s="22" t="s">
        <v>13</v>
      </c>
      <c r="N14" s="29">
        <v>2029043.0869565217</v>
      </c>
      <c r="O14" s="29">
        <v>3951092.9565217388</v>
      </c>
      <c r="P14" s="29">
        <v>87909.782608695648</v>
      </c>
      <c r="Q14" s="24">
        <f t="shared" si="1"/>
        <v>6068045.8260869561</v>
      </c>
    </row>
    <row r="15" spans="1:17" s="11" customFormat="1" x14ac:dyDescent="0.2">
      <c r="A15" s="22" t="s">
        <v>14</v>
      </c>
      <c r="B15" s="29">
        <v>35975552.260000005</v>
      </c>
      <c r="C15" s="29">
        <v>48509130.099999994</v>
      </c>
      <c r="D15" s="29">
        <v>17607217.150000002</v>
      </c>
      <c r="E15" s="29">
        <v>26102076.009999998</v>
      </c>
      <c r="F15" s="29">
        <f t="shared" si="0"/>
        <v>128193975.52000001</v>
      </c>
      <c r="G15" s="24"/>
      <c r="H15" s="22" t="s">
        <v>14</v>
      </c>
      <c r="I15" s="29">
        <v>239330.36</v>
      </c>
      <c r="J15" s="29">
        <v>67703.77</v>
      </c>
      <c r="K15" s="29">
        <v>31729.65</v>
      </c>
      <c r="L15" s="28"/>
      <c r="M15" s="22" t="s">
        <v>14</v>
      </c>
      <c r="N15" s="29">
        <v>1699177.0434782607</v>
      </c>
      <c r="O15" s="29">
        <v>3064100.5217391304</v>
      </c>
      <c r="P15" s="29">
        <v>110397.65217391304</v>
      </c>
      <c r="Q15" s="24">
        <f t="shared" si="1"/>
        <v>4873675.2173913037</v>
      </c>
    </row>
    <row r="16" spans="1:17" s="11" customFormat="1" x14ac:dyDescent="0.2">
      <c r="A16" s="22" t="s">
        <v>15</v>
      </c>
      <c r="B16" s="29">
        <v>4863864.9200000009</v>
      </c>
      <c r="C16" s="29">
        <v>8329697.6299999999</v>
      </c>
      <c r="D16" s="29">
        <v>6653052.0600000005</v>
      </c>
      <c r="E16" s="29">
        <v>2855333.42</v>
      </c>
      <c r="F16" s="29">
        <f t="shared" si="0"/>
        <v>22701948.030000001</v>
      </c>
      <c r="G16" s="24"/>
      <c r="H16" s="22" t="s">
        <v>15</v>
      </c>
      <c r="I16" s="29">
        <v>56005.81</v>
      </c>
      <c r="J16" s="29">
        <v>0</v>
      </c>
      <c r="K16" s="29">
        <v>619.38</v>
      </c>
      <c r="L16" s="28"/>
      <c r="M16" s="22" t="s">
        <v>15</v>
      </c>
      <c r="N16" s="29">
        <v>239199.52173913043</v>
      </c>
      <c r="O16" s="29">
        <v>534135.34782608692</v>
      </c>
      <c r="P16" s="29">
        <v>16150.434782608694</v>
      </c>
      <c r="Q16" s="24">
        <f t="shared" si="1"/>
        <v>789485.30434782594</v>
      </c>
    </row>
    <row r="17" spans="1:17" s="11" customFormat="1" x14ac:dyDescent="0.2">
      <c r="A17" s="22" t="s">
        <v>16</v>
      </c>
      <c r="B17" s="29">
        <v>41742923.140000001</v>
      </c>
      <c r="C17" s="29">
        <v>71959169.25</v>
      </c>
      <c r="D17" s="29">
        <v>28044761.029999997</v>
      </c>
      <c r="E17" s="29">
        <v>40514278.609999999</v>
      </c>
      <c r="F17" s="29">
        <f t="shared" si="0"/>
        <v>182261132.02999997</v>
      </c>
      <c r="G17" s="24"/>
      <c r="H17" s="22" t="s">
        <v>16</v>
      </c>
      <c r="I17" s="29">
        <v>964109.41</v>
      </c>
      <c r="J17" s="29">
        <v>54655.75</v>
      </c>
      <c r="K17" s="29">
        <v>17001.77</v>
      </c>
      <c r="L17" s="28"/>
      <c r="M17" s="22" t="s">
        <v>16</v>
      </c>
      <c r="N17" s="29">
        <v>1981580.8695652173</v>
      </c>
      <c r="O17" s="29">
        <v>5156795.3913043477</v>
      </c>
      <c r="P17" s="29">
        <v>191790.52173913043</v>
      </c>
      <c r="Q17" s="24">
        <f t="shared" si="1"/>
        <v>7330166.7826086953</v>
      </c>
    </row>
    <row r="18" spans="1:17" s="11" customFormat="1" x14ac:dyDescent="0.2">
      <c r="A18" s="22" t="s">
        <v>17</v>
      </c>
      <c r="B18" s="29">
        <v>16110998.309999999</v>
      </c>
      <c r="C18" s="29">
        <v>28890817.330000002</v>
      </c>
      <c r="D18" s="29">
        <v>16847270.949999999</v>
      </c>
      <c r="E18" s="29">
        <v>10222367.76</v>
      </c>
      <c r="F18" s="29">
        <f t="shared" si="0"/>
        <v>72071454.350000009</v>
      </c>
      <c r="G18" s="24"/>
      <c r="H18" s="22" t="s">
        <v>17</v>
      </c>
      <c r="I18" s="29">
        <v>136337.29</v>
      </c>
      <c r="J18" s="29">
        <v>13676.7</v>
      </c>
      <c r="K18" s="29">
        <v>8500.5</v>
      </c>
      <c r="L18" s="28"/>
      <c r="M18" s="22" t="s">
        <v>17</v>
      </c>
      <c r="N18" s="29">
        <v>692558.47826086951</v>
      </c>
      <c r="O18" s="29">
        <v>1734831.8695652173</v>
      </c>
      <c r="P18" s="29">
        <v>35015.217391304344</v>
      </c>
      <c r="Q18" s="24">
        <f t="shared" si="1"/>
        <v>2462405.5652173911</v>
      </c>
    </row>
    <row r="19" spans="1:17" s="11" customFormat="1" x14ac:dyDescent="0.2">
      <c r="A19" s="22" t="s">
        <v>18</v>
      </c>
      <c r="B19" s="29">
        <v>34119485.880000003</v>
      </c>
      <c r="C19" s="29">
        <v>39551625.850000001</v>
      </c>
      <c r="D19" s="29">
        <v>22193409.829999994</v>
      </c>
      <c r="E19" s="29">
        <v>25634606.34</v>
      </c>
      <c r="F19" s="29">
        <f t="shared" si="0"/>
        <v>121499127.90000001</v>
      </c>
      <c r="G19" s="24"/>
      <c r="H19" s="22" t="s">
        <v>18</v>
      </c>
      <c r="I19" s="29">
        <v>155362.63</v>
      </c>
      <c r="J19" s="29">
        <v>0</v>
      </c>
      <c r="K19" s="29">
        <v>0</v>
      </c>
      <c r="L19" s="28"/>
      <c r="M19" s="22" t="s">
        <v>18</v>
      </c>
      <c r="N19" s="29">
        <v>1152542.5652173914</v>
      </c>
      <c r="O19" s="29">
        <v>2440693.5652173911</v>
      </c>
      <c r="P19" s="29">
        <v>0</v>
      </c>
      <c r="Q19" s="24">
        <f t="shared" si="1"/>
        <v>3593236.1304347822</v>
      </c>
    </row>
    <row r="20" spans="1:17" s="11" customFormat="1" x14ac:dyDescent="0.2">
      <c r="A20" s="22" t="s">
        <v>19</v>
      </c>
      <c r="B20" s="29">
        <v>39559310.149999991</v>
      </c>
      <c r="C20" s="29">
        <v>74895065.110000014</v>
      </c>
      <c r="D20" s="29">
        <v>29659522.390000001</v>
      </c>
      <c r="E20" s="29">
        <v>30755302.550000001</v>
      </c>
      <c r="F20" s="29">
        <f t="shared" si="0"/>
        <v>174869200.20000002</v>
      </c>
      <c r="G20" s="24"/>
      <c r="H20" s="22" t="s">
        <v>19</v>
      </c>
      <c r="I20" s="29">
        <v>86583.2</v>
      </c>
      <c r="J20" s="29">
        <v>128590.5</v>
      </c>
      <c r="K20" s="29">
        <v>52042.77</v>
      </c>
      <c r="L20" s="28"/>
      <c r="M20" s="22" t="s">
        <v>19</v>
      </c>
      <c r="N20" s="29">
        <v>2521025.8695652173</v>
      </c>
      <c r="O20" s="29">
        <v>4805248.7391304346</v>
      </c>
      <c r="P20" s="29">
        <v>529903.56521739124</v>
      </c>
      <c r="Q20" s="24">
        <f t="shared" si="1"/>
        <v>7856178.1739130439</v>
      </c>
    </row>
    <row r="21" spans="1:17" s="11" customFormat="1" x14ac:dyDescent="0.2">
      <c r="A21" s="22" t="s">
        <v>20</v>
      </c>
      <c r="B21" s="29">
        <v>48225649.399999991</v>
      </c>
      <c r="C21" s="29">
        <v>40393271.050000004</v>
      </c>
      <c r="D21" s="29">
        <v>16536958.5</v>
      </c>
      <c r="E21" s="29">
        <v>38081539.600000001</v>
      </c>
      <c r="F21" s="29">
        <f t="shared" si="0"/>
        <v>143237418.54999998</v>
      </c>
      <c r="G21" s="24"/>
      <c r="H21" s="22" t="s">
        <v>20</v>
      </c>
      <c r="I21" s="29">
        <v>1305802.3899999999</v>
      </c>
      <c r="J21" s="29">
        <v>6.68</v>
      </c>
      <c r="K21" s="29">
        <v>0</v>
      </c>
      <c r="L21" s="28"/>
      <c r="M21" s="22" t="s">
        <v>20</v>
      </c>
      <c r="N21" s="29">
        <v>1454519.0434782607</v>
      </c>
      <c r="O21" s="29">
        <v>3638236.1304347822</v>
      </c>
      <c r="P21" s="29">
        <v>26512.173913043476</v>
      </c>
      <c r="Q21" s="24">
        <f t="shared" si="1"/>
        <v>5119267.3478260869</v>
      </c>
    </row>
    <row r="22" spans="1:17" s="11" customFormat="1" x14ac:dyDescent="0.2">
      <c r="A22" s="22" t="s">
        <v>21</v>
      </c>
      <c r="B22" s="29">
        <v>12462616.080000002</v>
      </c>
      <c r="C22" s="29">
        <v>16294128.84</v>
      </c>
      <c r="D22" s="29">
        <v>11946245.85</v>
      </c>
      <c r="E22" s="29">
        <v>7210313.8599999994</v>
      </c>
      <c r="F22" s="29">
        <f t="shared" si="0"/>
        <v>47913304.630000003</v>
      </c>
      <c r="G22" s="24"/>
      <c r="H22" s="22" t="s">
        <v>21</v>
      </c>
      <c r="I22" s="29">
        <v>200011.92</v>
      </c>
      <c r="J22" s="29">
        <v>220859.04</v>
      </c>
      <c r="K22" s="29">
        <v>49441.71</v>
      </c>
      <c r="L22" s="28"/>
      <c r="M22" s="22" t="s">
        <v>21</v>
      </c>
      <c r="N22" s="29">
        <v>671718.78260869568</v>
      </c>
      <c r="O22" s="29">
        <v>833299.30434782605</v>
      </c>
      <c r="P22" s="29">
        <v>44449.391304347824</v>
      </c>
      <c r="Q22" s="24">
        <f t="shared" si="1"/>
        <v>1549467.4782608696</v>
      </c>
    </row>
    <row r="23" spans="1:17" s="11" customFormat="1" x14ac:dyDescent="0.2">
      <c r="A23" s="22" t="s">
        <v>22</v>
      </c>
      <c r="B23" s="29">
        <v>33182265.769999996</v>
      </c>
      <c r="C23" s="29">
        <v>57542290.880000003</v>
      </c>
      <c r="D23" s="29">
        <v>18441664.990000002</v>
      </c>
      <c r="E23" s="29">
        <v>25596758.5</v>
      </c>
      <c r="F23" s="29">
        <f t="shared" si="0"/>
        <v>134762980.14000002</v>
      </c>
      <c r="G23" s="24"/>
      <c r="H23" s="22" t="s">
        <v>22</v>
      </c>
      <c r="I23" s="29">
        <v>78663.89</v>
      </c>
      <c r="J23" s="29">
        <v>11267.86</v>
      </c>
      <c r="K23" s="29">
        <v>12035.47</v>
      </c>
      <c r="L23" s="28"/>
      <c r="M23" s="22" t="s">
        <v>22</v>
      </c>
      <c r="N23" s="29">
        <v>2303767.3913043477</v>
      </c>
      <c r="O23" s="29">
        <v>4352521.3043478262</v>
      </c>
      <c r="P23" s="29">
        <v>78648.34782608696</v>
      </c>
      <c r="Q23" s="24">
        <f t="shared" si="1"/>
        <v>6734937.0434782607</v>
      </c>
    </row>
    <row r="24" spans="1:17" s="11" customFormat="1" x14ac:dyDescent="0.2">
      <c r="A24" s="22" t="s">
        <v>23</v>
      </c>
      <c r="B24" s="29">
        <v>59122560.770000003</v>
      </c>
      <c r="C24" s="29">
        <v>87744289.709999993</v>
      </c>
      <c r="D24" s="29">
        <v>35815193.710000001</v>
      </c>
      <c r="E24" s="29">
        <v>39513746.900000006</v>
      </c>
      <c r="F24" s="29">
        <f t="shared" si="0"/>
        <v>222195791.09</v>
      </c>
      <c r="G24" s="24"/>
      <c r="H24" s="22" t="s">
        <v>23</v>
      </c>
      <c r="I24" s="29">
        <v>922432.89</v>
      </c>
      <c r="J24" s="29">
        <v>25451.23</v>
      </c>
      <c r="K24" s="29">
        <v>9365.49</v>
      </c>
      <c r="L24" s="28"/>
      <c r="M24" s="22" t="s">
        <v>23</v>
      </c>
      <c r="N24" s="29">
        <v>2861247.7391304346</v>
      </c>
      <c r="O24" s="29">
        <v>4004491.8695652173</v>
      </c>
      <c r="P24" s="29">
        <v>221723.34782608695</v>
      </c>
      <c r="Q24" s="24">
        <f t="shared" si="1"/>
        <v>7087462.9565217393</v>
      </c>
    </row>
    <row r="25" spans="1:17" s="11" customFormat="1" x14ac:dyDescent="0.2">
      <c r="A25" s="22" t="s">
        <v>24</v>
      </c>
      <c r="B25" s="29">
        <v>10864377.73</v>
      </c>
      <c r="C25" s="29">
        <v>6525021.9300000006</v>
      </c>
      <c r="D25" s="29">
        <v>6180358.0800000001</v>
      </c>
      <c r="E25" s="29">
        <v>7128685.5800000001</v>
      </c>
      <c r="F25" s="29">
        <f t="shared" si="0"/>
        <v>30698443.32</v>
      </c>
      <c r="G25" s="24"/>
      <c r="H25" s="22" t="s">
        <v>24</v>
      </c>
      <c r="I25" s="29">
        <v>163406.78</v>
      </c>
      <c r="J25" s="29">
        <v>0</v>
      </c>
      <c r="K25" s="29">
        <v>0</v>
      </c>
      <c r="L25" s="28"/>
      <c r="M25" s="22" t="s">
        <v>24</v>
      </c>
      <c r="N25" s="29">
        <v>311041.60869565216</v>
      </c>
      <c r="O25" s="29">
        <v>719248.65217391297</v>
      </c>
      <c r="P25" s="29">
        <v>0</v>
      </c>
      <c r="Q25" s="24">
        <f t="shared" si="1"/>
        <v>1030290.2608695652</v>
      </c>
    </row>
    <row r="26" spans="1:17" s="11" customFormat="1" x14ac:dyDescent="0.2">
      <c r="A26" s="22" t="s">
        <v>25</v>
      </c>
      <c r="B26" s="29">
        <v>3903384.4299999997</v>
      </c>
      <c r="C26" s="29">
        <v>3031204.7899999996</v>
      </c>
      <c r="D26" s="29">
        <v>4722742.5100000007</v>
      </c>
      <c r="E26" s="29">
        <v>3997404.5</v>
      </c>
      <c r="F26" s="29">
        <f t="shared" si="0"/>
        <v>15654736.23</v>
      </c>
      <c r="G26" s="24"/>
      <c r="H26" s="22" t="s">
        <v>25</v>
      </c>
      <c r="I26" s="29">
        <v>21311.67</v>
      </c>
      <c r="J26" s="29">
        <v>0</v>
      </c>
      <c r="K26" s="29">
        <v>374.14</v>
      </c>
      <c r="L26" s="28"/>
      <c r="M26" s="22" t="s">
        <v>25</v>
      </c>
      <c r="N26" s="29">
        <v>249592.39130434781</v>
      </c>
      <c r="O26" s="29">
        <v>981048.47826086951</v>
      </c>
      <c r="P26" s="29">
        <v>1409.782608695652</v>
      </c>
      <c r="Q26" s="24">
        <f t="shared" si="1"/>
        <v>1232050.6521739129</v>
      </c>
    </row>
    <row r="27" spans="1:17" s="11" customFormat="1" x14ac:dyDescent="0.2">
      <c r="A27" s="22" t="s">
        <v>26</v>
      </c>
      <c r="B27" s="29">
        <v>13147687.370000001</v>
      </c>
      <c r="C27" s="29">
        <v>17381214.34</v>
      </c>
      <c r="D27" s="29">
        <v>10664885.860000001</v>
      </c>
      <c r="E27" s="29">
        <v>6670286.46</v>
      </c>
      <c r="F27" s="29">
        <f t="shared" si="0"/>
        <v>47864074.030000001</v>
      </c>
      <c r="G27" s="24"/>
      <c r="H27" s="22" t="s">
        <v>26</v>
      </c>
      <c r="I27" s="29">
        <v>22157.84</v>
      </c>
      <c r="J27" s="29">
        <v>107455.7</v>
      </c>
      <c r="K27" s="29">
        <v>60650.62</v>
      </c>
      <c r="L27" s="28"/>
      <c r="M27" s="22" t="s">
        <v>26</v>
      </c>
      <c r="N27" s="29">
        <v>435582.60869565216</v>
      </c>
      <c r="O27" s="29">
        <v>728563</v>
      </c>
      <c r="P27" s="29">
        <v>23062.173913043476</v>
      </c>
      <c r="Q27" s="24">
        <f t="shared" si="1"/>
        <v>1187207.7826086956</v>
      </c>
    </row>
    <row r="28" spans="1:17" s="11" customFormat="1" x14ac:dyDescent="0.2">
      <c r="A28" s="22" t="s">
        <v>27</v>
      </c>
      <c r="B28" s="29">
        <v>59026211.160000004</v>
      </c>
      <c r="C28" s="29">
        <v>66232363.800000012</v>
      </c>
      <c r="D28" s="29">
        <v>31240735.02</v>
      </c>
      <c r="E28" s="29">
        <v>45458574.07</v>
      </c>
      <c r="F28" s="29">
        <f t="shared" si="0"/>
        <v>201957884.05000001</v>
      </c>
      <c r="G28" s="24"/>
      <c r="H28" s="22" t="s">
        <v>27</v>
      </c>
      <c r="I28" s="29">
        <v>575416.38</v>
      </c>
      <c r="J28" s="29">
        <v>8062.71</v>
      </c>
      <c r="K28" s="29">
        <v>864.88</v>
      </c>
      <c r="L28" s="28"/>
      <c r="M28" s="22" t="s">
        <v>27</v>
      </c>
      <c r="N28" s="29">
        <v>2833951.6521739131</v>
      </c>
      <c r="O28" s="29">
        <v>7063968.3913043477</v>
      </c>
      <c r="P28" s="29">
        <v>65906.826086956513</v>
      </c>
      <c r="Q28" s="24">
        <f t="shared" si="1"/>
        <v>9963826.8695652187</v>
      </c>
    </row>
    <row r="29" spans="1:17" s="11" customFormat="1" x14ac:dyDescent="0.2">
      <c r="A29" s="22" t="s">
        <v>28</v>
      </c>
      <c r="B29" s="29">
        <v>284579101.33000004</v>
      </c>
      <c r="C29" s="29">
        <v>504280473.76000005</v>
      </c>
      <c r="D29" s="29">
        <v>164347205.95000002</v>
      </c>
      <c r="E29" s="29">
        <v>211576812.80000001</v>
      </c>
      <c r="F29" s="29">
        <f t="shared" si="0"/>
        <v>1164783593.8400002</v>
      </c>
      <c r="G29" s="24"/>
      <c r="H29" s="22" t="s">
        <v>28</v>
      </c>
      <c r="I29" s="29">
        <v>623283.99</v>
      </c>
      <c r="J29" s="29">
        <v>2070048.78</v>
      </c>
      <c r="K29" s="29">
        <v>883378.76</v>
      </c>
      <c r="L29" s="28"/>
      <c r="M29" s="22" t="s">
        <v>28</v>
      </c>
      <c r="N29" s="29">
        <v>16943536.304347824</v>
      </c>
      <c r="O29" s="29">
        <v>31309746.869565215</v>
      </c>
      <c r="P29" s="29">
        <v>5258054.0434782607</v>
      </c>
      <c r="Q29" s="24">
        <f t="shared" si="1"/>
        <v>53511337.217391297</v>
      </c>
    </row>
    <row r="30" spans="1:17" s="11" customFormat="1" x14ac:dyDescent="0.2">
      <c r="A30" s="22" t="s">
        <v>29</v>
      </c>
      <c r="B30" s="29">
        <v>11103622.59</v>
      </c>
      <c r="C30" s="29">
        <v>442019.08999999997</v>
      </c>
      <c r="D30" s="29">
        <v>749513.24</v>
      </c>
      <c r="E30" s="29">
        <v>7172095.8200000003</v>
      </c>
      <c r="F30" s="29">
        <f t="shared" si="0"/>
        <v>19467250.740000002</v>
      </c>
      <c r="G30" s="24"/>
      <c r="H30" s="22" t="s">
        <v>29</v>
      </c>
      <c r="I30" s="29">
        <v>89299.7</v>
      </c>
      <c r="J30" s="29">
        <v>46632.47</v>
      </c>
      <c r="K30" s="29">
        <v>25220.78</v>
      </c>
      <c r="L30" s="28"/>
      <c r="M30" s="22" t="s">
        <v>29</v>
      </c>
      <c r="N30" s="29">
        <v>684358.86956521741</v>
      </c>
      <c r="O30" s="29">
        <v>980921.13043478259</v>
      </c>
      <c r="P30" s="29">
        <v>32694.304347826084</v>
      </c>
      <c r="Q30" s="24">
        <f t="shared" si="1"/>
        <v>1697974.3043478262</v>
      </c>
    </row>
    <row r="31" spans="1:17" s="11" customFormat="1" x14ac:dyDescent="0.2">
      <c r="A31" s="22" t="s">
        <v>30</v>
      </c>
      <c r="B31" s="29">
        <v>22144773.260000002</v>
      </c>
      <c r="C31" s="29">
        <v>31560442.180000003</v>
      </c>
      <c r="D31" s="29">
        <v>20683184.289999999</v>
      </c>
      <c r="E31" s="29">
        <v>16273227.939999999</v>
      </c>
      <c r="F31" s="29">
        <f t="shared" si="0"/>
        <v>90661627.670000002</v>
      </c>
      <c r="G31" s="24"/>
      <c r="H31" s="22" t="s">
        <v>30</v>
      </c>
      <c r="I31" s="29">
        <v>102600.74</v>
      </c>
      <c r="J31" s="29">
        <v>8335.44</v>
      </c>
      <c r="K31" s="29">
        <v>4947.4799999999996</v>
      </c>
      <c r="L31" s="28"/>
      <c r="M31" s="22" t="s">
        <v>30</v>
      </c>
      <c r="N31" s="29">
        <v>1377857.9130434783</v>
      </c>
      <c r="O31" s="29">
        <v>2758852.5652173911</v>
      </c>
      <c r="P31" s="29">
        <v>71999.478260869568</v>
      </c>
      <c r="Q31" s="24">
        <f t="shared" si="1"/>
        <v>4208709.9565217383</v>
      </c>
    </row>
    <row r="32" spans="1:17" s="11" customFormat="1" x14ac:dyDescent="0.2">
      <c r="A32" s="22" t="s">
        <v>31</v>
      </c>
      <c r="B32" s="29">
        <v>13029526.68</v>
      </c>
      <c r="C32" s="29">
        <v>23181878.559999999</v>
      </c>
      <c r="D32" s="29">
        <v>12157385.459999999</v>
      </c>
      <c r="E32" s="29">
        <v>9230477.459999999</v>
      </c>
      <c r="F32" s="29">
        <f t="shared" si="0"/>
        <v>57599268.159999996</v>
      </c>
      <c r="G32" s="24"/>
      <c r="H32" s="22" t="s">
        <v>31</v>
      </c>
      <c r="I32" s="29">
        <v>134748.09</v>
      </c>
      <c r="J32" s="29">
        <v>21990.68</v>
      </c>
      <c r="K32" s="29">
        <v>7871.51</v>
      </c>
      <c r="L32" s="28"/>
      <c r="M32" s="22" t="s">
        <v>31</v>
      </c>
      <c r="N32" s="29">
        <v>629520.39130434778</v>
      </c>
      <c r="O32" s="29">
        <v>1284285.4782608694</v>
      </c>
      <c r="P32" s="29">
        <v>5218.869565217391</v>
      </c>
      <c r="Q32" s="24">
        <f t="shared" si="1"/>
        <v>1919024.7391304346</v>
      </c>
    </row>
    <row r="33" spans="1:17" s="11" customFormat="1" x14ac:dyDescent="0.2">
      <c r="A33" s="22" t="s">
        <v>32</v>
      </c>
      <c r="B33" s="29">
        <v>13078129.289999997</v>
      </c>
      <c r="C33" s="29">
        <v>21190546.470000003</v>
      </c>
      <c r="D33" s="29">
        <v>16991279.329999998</v>
      </c>
      <c r="E33" s="29">
        <v>10409870.17</v>
      </c>
      <c r="F33" s="29">
        <f t="shared" si="0"/>
        <v>61669825.259999998</v>
      </c>
      <c r="G33" s="24"/>
      <c r="H33" s="22" t="s">
        <v>32</v>
      </c>
      <c r="I33" s="29">
        <v>73092.179999999993</v>
      </c>
      <c r="J33" s="29">
        <v>8775.01</v>
      </c>
      <c r="K33" s="29">
        <v>9767.76</v>
      </c>
      <c r="L33" s="28"/>
      <c r="M33" s="22" t="s">
        <v>32</v>
      </c>
      <c r="N33" s="29">
        <v>766299.56521739124</v>
      </c>
      <c r="O33" s="29">
        <v>1451808.8695652173</v>
      </c>
      <c r="P33" s="29">
        <v>2066.608695652174</v>
      </c>
      <c r="Q33" s="24">
        <f t="shared" si="1"/>
        <v>2220175.0434782607</v>
      </c>
    </row>
    <row r="34" spans="1:17" s="11" customFormat="1" x14ac:dyDescent="0.2">
      <c r="A34" s="22" t="s">
        <v>33</v>
      </c>
      <c r="B34" s="29">
        <v>27067362.449999999</v>
      </c>
      <c r="C34" s="29">
        <v>30333712.039999999</v>
      </c>
      <c r="D34" s="29">
        <v>20343155.129999999</v>
      </c>
      <c r="E34" s="29">
        <v>17953553.350000001</v>
      </c>
      <c r="F34" s="29">
        <f t="shared" si="0"/>
        <v>95697782.969999999</v>
      </c>
      <c r="G34" s="24"/>
      <c r="H34" s="22" t="s">
        <v>33</v>
      </c>
      <c r="I34" s="29">
        <v>234260.77</v>
      </c>
      <c r="J34" s="29">
        <v>60947.82</v>
      </c>
      <c r="K34" s="29">
        <v>35223.08</v>
      </c>
      <c r="L34" s="28"/>
      <c r="M34" s="22" t="s">
        <v>33</v>
      </c>
      <c r="N34" s="29">
        <v>1123309.7826086956</v>
      </c>
      <c r="O34" s="29">
        <v>2531885.1304347827</v>
      </c>
      <c r="P34" s="29">
        <v>60286.956521739128</v>
      </c>
      <c r="Q34" s="24">
        <f t="shared" si="1"/>
        <v>3715481.8695652178</v>
      </c>
    </row>
    <row r="35" spans="1:17" s="11" customFormat="1" x14ac:dyDescent="0.2">
      <c r="A35" s="22" t="s">
        <v>34</v>
      </c>
      <c r="B35" s="29">
        <v>26879584.649999999</v>
      </c>
      <c r="C35" s="29">
        <v>49090599.869999982</v>
      </c>
      <c r="D35" s="29">
        <v>25001716.289999999</v>
      </c>
      <c r="E35" s="29">
        <v>19039626.490000002</v>
      </c>
      <c r="F35" s="29">
        <f t="shared" si="0"/>
        <v>120011527.29999998</v>
      </c>
      <c r="G35" s="24"/>
      <c r="H35" s="22" t="s">
        <v>34</v>
      </c>
      <c r="I35" s="29">
        <v>88301.83</v>
      </c>
      <c r="J35" s="29">
        <v>145075.1</v>
      </c>
      <c r="K35" s="29">
        <v>41178.94</v>
      </c>
      <c r="L35" s="28"/>
      <c r="M35" s="22" t="s">
        <v>34</v>
      </c>
      <c r="N35" s="29">
        <v>1270851.9130434783</v>
      </c>
      <c r="O35" s="29">
        <v>2438006.8695652173</v>
      </c>
      <c r="P35" s="29">
        <v>43011.043478260865</v>
      </c>
      <c r="Q35" s="24">
        <f t="shared" si="1"/>
        <v>3751869.8260869561</v>
      </c>
    </row>
    <row r="36" spans="1:17" s="11" customFormat="1" x14ac:dyDescent="0.2">
      <c r="A36" s="22" t="s">
        <v>35</v>
      </c>
      <c r="B36" s="29">
        <v>169711.45</v>
      </c>
      <c r="C36" s="29">
        <v>62633.310000000005</v>
      </c>
      <c r="D36" s="29">
        <v>373663.88999999996</v>
      </c>
      <c r="E36" s="29">
        <v>30636.26</v>
      </c>
      <c r="F36" s="29">
        <f t="shared" si="0"/>
        <v>636644.90999999992</v>
      </c>
      <c r="G36" s="24"/>
      <c r="H36" s="22" t="s">
        <v>35</v>
      </c>
      <c r="I36" s="29">
        <v>3054.78</v>
      </c>
      <c r="J36" s="29">
        <v>-75.47</v>
      </c>
      <c r="K36" s="29">
        <v>0</v>
      </c>
      <c r="L36" s="28"/>
      <c r="M36" s="22" t="s">
        <v>35</v>
      </c>
      <c r="N36" s="29">
        <v>386330.4347826087</v>
      </c>
      <c r="O36" s="29">
        <v>424132.5652173913</v>
      </c>
      <c r="P36" s="29">
        <v>10120.652173913042</v>
      </c>
      <c r="Q36" s="24">
        <f t="shared" si="1"/>
        <v>820583.65217391308</v>
      </c>
    </row>
    <row r="37" spans="1:17" s="11" customFormat="1" x14ac:dyDescent="0.2">
      <c r="A37" s="22" t="s">
        <v>36</v>
      </c>
      <c r="B37" s="29">
        <v>1005465576.3</v>
      </c>
      <c r="C37" s="29">
        <v>1994013143.0199995</v>
      </c>
      <c r="D37" s="29">
        <v>773573798.91000009</v>
      </c>
      <c r="E37" s="29">
        <v>1094471466.99</v>
      </c>
      <c r="F37" s="29">
        <f t="shared" si="0"/>
        <v>4867523985.2199993</v>
      </c>
      <c r="G37" s="24"/>
      <c r="H37" s="22" t="s">
        <v>36</v>
      </c>
      <c r="I37" s="29">
        <v>6011770.7699999996</v>
      </c>
      <c r="J37" s="29">
        <v>7717972.0999999996</v>
      </c>
      <c r="K37" s="29">
        <v>2945306.49</v>
      </c>
      <c r="L37" s="28"/>
      <c r="M37" s="22" t="s">
        <v>36</v>
      </c>
      <c r="N37" s="29">
        <v>47952146.521739125</v>
      </c>
      <c r="O37" s="29">
        <v>108314142.2173913</v>
      </c>
      <c r="P37" s="29">
        <v>14806782.521739129</v>
      </c>
      <c r="Q37" s="24">
        <f t="shared" si="1"/>
        <v>171073071.26086956</v>
      </c>
    </row>
    <row r="38" spans="1:17" s="11" customFormat="1" x14ac:dyDescent="0.2">
      <c r="A38" s="22" t="s">
        <v>37</v>
      </c>
      <c r="B38" s="29">
        <v>8597110.6999999974</v>
      </c>
      <c r="C38" s="29">
        <v>16967394.859999999</v>
      </c>
      <c r="D38" s="29">
        <v>8924189.5600000024</v>
      </c>
      <c r="E38" s="29">
        <v>6887899.7599999998</v>
      </c>
      <c r="F38" s="29">
        <f t="shared" si="0"/>
        <v>41376594.879999995</v>
      </c>
      <c r="G38" s="24"/>
      <c r="H38" s="22" t="s">
        <v>37</v>
      </c>
      <c r="I38" s="29">
        <v>7486.26</v>
      </c>
      <c r="J38" s="29">
        <v>4094.52</v>
      </c>
      <c r="K38" s="29">
        <v>0</v>
      </c>
      <c r="L38" s="28"/>
      <c r="M38" s="22" t="s">
        <v>37</v>
      </c>
      <c r="N38" s="29">
        <v>368724.17391304346</v>
      </c>
      <c r="O38" s="29">
        <v>1081849.956521739</v>
      </c>
      <c r="P38" s="29">
        <v>8143.478260869565</v>
      </c>
      <c r="Q38" s="24">
        <f t="shared" si="1"/>
        <v>1458717.6086956521</v>
      </c>
    </row>
    <row r="39" spans="1:17" s="11" customFormat="1" x14ac:dyDescent="0.2">
      <c r="A39" s="22" t="s">
        <v>38</v>
      </c>
      <c r="B39" s="29">
        <v>25506088.749999996</v>
      </c>
      <c r="C39" s="29">
        <v>22525373.190000005</v>
      </c>
      <c r="D39" s="29">
        <v>12246158.439999999</v>
      </c>
      <c r="E39" s="29">
        <v>13387067.59</v>
      </c>
      <c r="F39" s="29">
        <f t="shared" si="0"/>
        <v>73664687.969999999</v>
      </c>
      <c r="G39" s="24"/>
      <c r="H39" s="22" t="s">
        <v>38</v>
      </c>
      <c r="I39" s="29">
        <v>296763.90000000002</v>
      </c>
      <c r="J39" s="29">
        <v>-1498.29</v>
      </c>
      <c r="K39" s="29">
        <v>13650.59</v>
      </c>
      <c r="L39" s="28"/>
      <c r="M39" s="22" t="s">
        <v>38</v>
      </c>
      <c r="N39" s="29">
        <v>1028237.2173913043</v>
      </c>
      <c r="O39" s="29">
        <v>2263890.913043478</v>
      </c>
      <c r="P39" s="29">
        <v>23252.608695652172</v>
      </c>
      <c r="Q39" s="24">
        <f t="shared" si="1"/>
        <v>3315380.7391304346</v>
      </c>
    </row>
    <row r="40" spans="1:17" s="11" customFormat="1" x14ac:dyDescent="0.2">
      <c r="A40" s="22" t="s">
        <v>39</v>
      </c>
      <c r="B40" s="29">
        <v>29694439.48</v>
      </c>
      <c r="C40" s="29">
        <v>45955105.730000004</v>
      </c>
      <c r="D40" s="29">
        <v>14812111.99</v>
      </c>
      <c r="E40" s="29">
        <v>21777202.41</v>
      </c>
      <c r="F40" s="29">
        <f t="shared" si="0"/>
        <v>112238859.61</v>
      </c>
      <c r="G40" s="24"/>
      <c r="H40" s="22" t="s">
        <v>39</v>
      </c>
      <c r="I40" s="29">
        <v>110369.71</v>
      </c>
      <c r="J40" s="29">
        <v>12783.96</v>
      </c>
      <c r="K40" s="29">
        <v>7358.79</v>
      </c>
      <c r="L40" s="28"/>
      <c r="M40" s="22" t="s">
        <v>39</v>
      </c>
      <c r="N40" s="29">
        <v>1926443.9130434783</v>
      </c>
      <c r="O40" s="29">
        <v>3038537.3043478262</v>
      </c>
      <c r="P40" s="29">
        <v>58138.521739130432</v>
      </c>
      <c r="Q40" s="24">
        <f t="shared" si="1"/>
        <v>5023119.7391304355</v>
      </c>
    </row>
    <row r="41" spans="1:17" s="11" customFormat="1" x14ac:dyDescent="0.2">
      <c r="A41" s="22" t="s">
        <v>40</v>
      </c>
      <c r="B41" s="29">
        <v>42873845.770000003</v>
      </c>
      <c r="C41" s="29">
        <v>63886738.249999993</v>
      </c>
      <c r="D41" s="29">
        <v>27857210.959999997</v>
      </c>
      <c r="E41" s="29">
        <v>32823335.75</v>
      </c>
      <c r="F41" s="29">
        <f t="shared" si="0"/>
        <v>167441130.72999999</v>
      </c>
      <c r="G41" s="24"/>
      <c r="H41" s="22" t="s">
        <v>40</v>
      </c>
      <c r="I41" s="29">
        <v>1057515.76</v>
      </c>
      <c r="J41" s="29">
        <v>374.99</v>
      </c>
      <c r="K41" s="29">
        <v>0</v>
      </c>
      <c r="L41" s="28"/>
      <c r="M41" s="22" t="s">
        <v>40</v>
      </c>
      <c r="N41" s="29">
        <v>1846729.0434782607</v>
      </c>
      <c r="O41" s="29">
        <v>4408265.0434782607</v>
      </c>
      <c r="P41" s="29">
        <v>72838.521739130432</v>
      </c>
      <c r="Q41" s="24">
        <f t="shared" si="1"/>
        <v>6327832.6086956523</v>
      </c>
    </row>
    <row r="42" spans="1:17" s="11" customFormat="1" x14ac:dyDescent="0.2">
      <c r="A42" s="22" t="s">
        <v>41</v>
      </c>
      <c r="B42" s="29">
        <v>7105844.9299999997</v>
      </c>
      <c r="C42" s="29">
        <v>12806324.059999999</v>
      </c>
      <c r="D42" s="29">
        <v>6988967.6700000009</v>
      </c>
      <c r="E42" s="29">
        <v>4994501.0199999996</v>
      </c>
      <c r="F42" s="29">
        <f t="shared" si="0"/>
        <v>31895637.68</v>
      </c>
      <c r="G42" s="24"/>
      <c r="H42" s="22" t="s">
        <v>41</v>
      </c>
      <c r="I42" s="29">
        <v>26858.83</v>
      </c>
      <c r="J42" s="29">
        <v>25941.09</v>
      </c>
      <c r="K42" s="29">
        <v>2060.9499999999998</v>
      </c>
      <c r="L42" s="28"/>
      <c r="M42" s="22" t="s">
        <v>41</v>
      </c>
      <c r="N42" s="29">
        <v>349822.82608695648</v>
      </c>
      <c r="O42" s="29">
        <v>572107.95652173914</v>
      </c>
      <c r="P42" s="29">
        <v>19203.260869565216</v>
      </c>
      <c r="Q42" s="24">
        <f t="shared" si="1"/>
        <v>941134.04347826075</v>
      </c>
    </row>
    <row r="43" spans="1:17" s="11" customFormat="1" x14ac:dyDescent="0.2">
      <c r="A43" s="22" t="s">
        <v>42</v>
      </c>
      <c r="B43" s="29">
        <v>15289369.860000001</v>
      </c>
      <c r="C43" s="29">
        <v>24403121.369999997</v>
      </c>
      <c r="D43" s="29">
        <v>9512246.6400000006</v>
      </c>
      <c r="E43" s="29">
        <v>13596451.82</v>
      </c>
      <c r="F43" s="29">
        <f t="shared" si="0"/>
        <v>62801189.689999998</v>
      </c>
      <c r="G43" s="24"/>
      <c r="H43" s="22" t="s">
        <v>42</v>
      </c>
      <c r="I43" s="29">
        <v>279591.44</v>
      </c>
      <c r="J43" s="29">
        <v>0</v>
      </c>
      <c r="K43" s="29">
        <v>0</v>
      </c>
      <c r="L43" s="28"/>
      <c r="M43" s="22" t="s">
        <v>42</v>
      </c>
      <c r="N43" s="29">
        <v>630175.34782608692</v>
      </c>
      <c r="O43" s="29">
        <v>1392204.4347826086</v>
      </c>
      <c r="P43" s="29">
        <v>9954.347826086956</v>
      </c>
      <c r="Q43" s="24">
        <f t="shared" si="1"/>
        <v>2032334.1304347825</v>
      </c>
    </row>
    <row r="44" spans="1:17" s="11" customFormat="1" x14ac:dyDescent="0.2">
      <c r="A44" s="22" t="s">
        <v>43</v>
      </c>
      <c r="B44" s="29">
        <v>41610052.139999993</v>
      </c>
      <c r="C44" s="29">
        <v>57989508.969999999</v>
      </c>
      <c r="D44" s="29">
        <v>27661547.77</v>
      </c>
      <c r="E44" s="29">
        <v>25718548.300000001</v>
      </c>
      <c r="F44" s="29">
        <f t="shared" si="0"/>
        <v>152979657.17999998</v>
      </c>
      <c r="G44" s="24"/>
      <c r="H44" s="22" t="s">
        <v>43</v>
      </c>
      <c r="I44" s="29">
        <v>361241.41</v>
      </c>
      <c r="J44" s="29">
        <v>457046.71</v>
      </c>
      <c r="K44" s="29">
        <v>100136.98</v>
      </c>
      <c r="L44" s="28"/>
      <c r="M44" s="22" t="s">
        <v>43</v>
      </c>
      <c r="N44" s="29">
        <v>1773736.956521739</v>
      </c>
      <c r="O44" s="29">
        <v>3283398.8695652173</v>
      </c>
      <c r="P44" s="29">
        <v>102954.6956521739</v>
      </c>
      <c r="Q44" s="24">
        <f t="shared" si="1"/>
        <v>5160090.5217391299</v>
      </c>
    </row>
    <row r="45" spans="1:17" s="11" customFormat="1" x14ac:dyDescent="0.2">
      <c r="A45" s="22" t="s">
        <v>44</v>
      </c>
      <c r="B45" s="29">
        <v>3560374.3300000005</v>
      </c>
      <c r="C45" s="29">
        <v>3945726.37</v>
      </c>
      <c r="D45" s="29">
        <v>4185578.65</v>
      </c>
      <c r="E45" s="29">
        <v>1930996.19</v>
      </c>
      <c r="F45" s="29">
        <f t="shared" si="0"/>
        <v>13622675.540000001</v>
      </c>
      <c r="G45" s="24"/>
      <c r="H45" s="22" t="s">
        <v>44</v>
      </c>
      <c r="I45" s="29">
        <v>33607.760000000002</v>
      </c>
      <c r="J45" s="29">
        <v>7742.82</v>
      </c>
      <c r="K45" s="29">
        <v>0</v>
      </c>
      <c r="L45" s="28"/>
      <c r="M45" s="22" t="s">
        <v>44</v>
      </c>
      <c r="N45" s="29">
        <v>214134.47826086957</v>
      </c>
      <c r="O45" s="29">
        <v>375179.08695652173</v>
      </c>
      <c r="P45" s="29">
        <v>21143.478260869564</v>
      </c>
      <c r="Q45" s="24">
        <f t="shared" si="1"/>
        <v>610457.04347826086</v>
      </c>
    </row>
    <row r="46" spans="1:17" s="11" customFormat="1" x14ac:dyDescent="0.2">
      <c r="A46" s="22" t="s">
        <v>45</v>
      </c>
      <c r="B46" s="29">
        <v>10103343.400000002</v>
      </c>
      <c r="C46" s="29">
        <v>16382017.069999998</v>
      </c>
      <c r="D46" s="29">
        <v>10548594.25</v>
      </c>
      <c r="E46" s="29">
        <v>9552799.9700000007</v>
      </c>
      <c r="F46" s="29">
        <f t="shared" si="0"/>
        <v>46586754.689999998</v>
      </c>
      <c r="G46" s="24"/>
      <c r="H46" s="22" t="s">
        <v>45</v>
      </c>
      <c r="I46" s="29">
        <v>198420.05</v>
      </c>
      <c r="J46" s="29">
        <v>0</v>
      </c>
      <c r="K46" s="29">
        <v>0</v>
      </c>
      <c r="L46" s="28"/>
      <c r="M46" s="22" t="s">
        <v>45</v>
      </c>
      <c r="N46" s="29">
        <v>513233.95652173914</v>
      </c>
      <c r="O46" s="29">
        <v>1314350.4782608694</v>
      </c>
      <c r="P46" s="29">
        <v>12987.521739130434</v>
      </c>
      <c r="Q46" s="24">
        <f t="shared" si="1"/>
        <v>1840571.9565217388</v>
      </c>
    </row>
    <row r="47" spans="1:17" s="11" customFormat="1" x14ac:dyDescent="0.2">
      <c r="A47" s="22" t="s">
        <v>46</v>
      </c>
      <c r="B47" s="29">
        <v>5987546.46</v>
      </c>
      <c r="C47" s="29">
        <v>9792448.8600000013</v>
      </c>
      <c r="D47" s="29">
        <v>10503715.579999998</v>
      </c>
      <c r="E47" s="29">
        <v>3523193.61</v>
      </c>
      <c r="F47" s="29">
        <f t="shared" si="0"/>
        <v>29806904.509999998</v>
      </c>
      <c r="G47" s="24"/>
      <c r="H47" s="22" t="s">
        <v>46</v>
      </c>
      <c r="I47" s="29">
        <v>29412.85</v>
      </c>
      <c r="J47" s="29">
        <v>6286.25</v>
      </c>
      <c r="K47" s="29">
        <v>314.88</v>
      </c>
      <c r="L47" s="28"/>
      <c r="M47" s="22" t="s">
        <v>46</v>
      </c>
      <c r="N47" s="29">
        <v>256680.43478260867</v>
      </c>
      <c r="O47" s="29">
        <v>491046.4347826087</v>
      </c>
      <c r="P47" s="29">
        <v>25</v>
      </c>
      <c r="Q47" s="24">
        <f t="shared" si="1"/>
        <v>747751.86956521741</v>
      </c>
    </row>
    <row r="48" spans="1:17" s="11" customFormat="1" x14ac:dyDescent="0.2">
      <c r="A48" s="22" t="s">
        <v>47</v>
      </c>
      <c r="B48" s="29">
        <v>7082284.2500000009</v>
      </c>
      <c r="C48" s="29">
        <v>13035911.800000001</v>
      </c>
      <c r="D48" s="29">
        <v>5464241.7000000011</v>
      </c>
      <c r="E48" s="29">
        <v>6897459.4100000001</v>
      </c>
      <c r="F48" s="29">
        <f t="shared" si="0"/>
        <v>32479897.16</v>
      </c>
      <c r="G48" s="24"/>
      <c r="H48" s="22" t="s">
        <v>47</v>
      </c>
      <c r="I48" s="29">
        <v>28220.45</v>
      </c>
      <c r="J48" s="29">
        <v>0</v>
      </c>
      <c r="K48" s="29">
        <v>0</v>
      </c>
      <c r="L48" s="28"/>
      <c r="M48" s="22" t="s">
        <v>47</v>
      </c>
      <c r="N48" s="29">
        <v>478234.52173913043</v>
      </c>
      <c r="O48" s="29">
        <v>1014027.0869565217</v>
      </c>
      <c r="P48" s="29">
        <v>7593.478260869565</v>
      </c>
      <c r="Q48" s="24">
        <f t="shared" si="1"/>
        <v>1499855.0869565217</v>
      </c>
    </row>
    <row r="49" spans="1:17" s="11" customFormat="1" x14ac:dyDescent="0.2">
      <c r="A49" s="22" t="s">
        <v>48</v>
      </c>
      <c r="B49" s="29">
        <v>3110261.9600000004</v>
      </c>
      <c r="C49" s="29">
        <v>5071863.5999999996</v>
      </c>
      <c r="D49" s="29">
        <v>3386123.8200000003</v>
      </c>
      <c r="E49" s="29">
        <v>2375804.42</v>
      </c>
      <c r="F49" s="29">
        <f t="shared" si="0"/>
        <v>13944053.800000001</v>
      </c>
      <c r="G49" s="24"/>
      <c r="H49" s="22" t="s">
        <v>48</v>
      </c>
      <c r="I49" s="29">
        <v>14040.41</v>
      </c>
      <c r="J49" s="29">
        <v>0</v>
      </c>
      <c r="K49" s="29">
        <v>0</v>
      </c>
      <c r="L49" s="28"/>
      <c r="M49" s="22" t="s">
        <v>48</v>
      </c>
      <c r="N49" s="29">
        <v>149058.69565217392</v>
      </c>
      <c r="O49" s="29">
        <v>458607.04347826086</v>
      </c>
      <c r="P49" s="29">
        <v>8457.608695652174</v>
      </c>
      <c r="Q49" s="24">
        <f t="shared" si="1"/>
        <v>616123.34782608703</v>
      </c>
    </row>
    <row r="50" spans="1:17" s="11" customFormat="1" x14ac:dyDescent="0.2">
      <c r="A50" s="22" t="s">
        <v>49</v>
      </c>
      <c r="B50" s="29">
        <v>16600230.380000001</v>
      </c>
      <c r="C50" s="29">
        <v>28201680.499999996</v>
      </c>
      <c r="D50" s="29">
        <v>11791647.280000001</v>
      </c>
      <c r="E50" s="29">
        <v>11426479.289999999</v>
      </c>
      <c r="F50" s="29">
        <f t="shared" si="0"/>
        <v>68020037.449999988</v>
      </c>
      <c r="G50" s="24"/>
      <c r="H50" s="22" t="s">
        <v>49</v>
      </c>
      <c r="I50" s="29">
        <v>220069.91</v>
      </c>
      <c r="J50" s="29">
        <v>76852.45</v>
      </c>
      <c r="K50" s="29">
        <v>15211.45</v>
      </c>
      <c r="L50" s="28"/>
      <c r="M50" s="22" t="s">
        <v>49</v>
      </c>
      <c r="N50" s="29">
        <v>949986.08695652173</v>
      </c>
      <c r="O50" s="29">
        <v>1562384.6086956521</v>
      </c>
      <c r="P50" s="29">
        <v>30577.173913043476</v>
      </c>
      <c r="Q50" s="24">
        <f t="shared" si="1"/>
        <v>2542947.8695652173</v>
      </c>
    </row>
    <row r="51" spans="1:17" s="11" customFormat="1" x14ac:dyDescent="0.2">
      <c r="A51" s="22" t="s">
        <v>50</v>
      </c>
      <c r="B51" s="29">
        <v>3699793.3499999996</v>
      </c>
      <c r="C51" s="29">
        <v>6956215.3499999996</v>
      </c>
      <c r="D51" s="29">
        <v>5907481.8100000005</v>
      </c>
      <c r="E51" s="29">
        <v>2137069.81</v>
      </c>
      <c r="F51" s="29">
        <f t="shared" si="0"/>
        <v>18700560.32</v>
      </c>
      <c r="G51" s="24"/>
      <c r="H51" s="22" t="s">
        <v>50</v>
      </c>
      <c r="I51" s="29">
        <v>18756.27</v>
      </c>
      <c r="J51" s="29">
        <v>0</v>
      </c>
      <c r="K51" s="29">
        <v>0</v>
      </c>
      <c r="L51" s="28"/>
      <c r="M51" s="22" t="s">
        <v>50</v>
      </c>
      <c r="N51" s="29">
        <v>205472.82608695651</v>
      </c>
      <c r="O51" s="29">
        <v>513343.47826086957</v>
      </c>
      <c r="P51" s="29">
        <v>7741.304347826087</v>
      </c>
      <c r="Q51" s="24">
        <f t="shared" si="1"/>
        <v>726557.6086956521</v>
      </c>
    </row>
    <row r="52" spans="1:17" s="11" customFormat="1" x14ac:dyDescent="0.2">
      <c r="A52" s="22" t="s">
        <v>51</v>
      </c>
      <c r="B52" s="29">
        <v>25864614.059999995</v>
      </c>
      <c r="C52" s="29">
        <v>36378810.830000006</v>
      </c>
      <c r="D52" s="29">
        <v>16405827.26</v>
      </c>
      <c r="E52" s="29">
        <v>13363543.790000001</v>
      </c>
      <c r="F52" s="29">
        <f t="shared" si="0"/>
        <v>92012795.940000013</v>
      </c>
      <c r="G52" s="24"/>
      <c r="H52" s="22" t="s">
        <v>51</v>
      </c>
      <c r="I52" s="29">
        <v>173960.95999999999</v>
      </c>
      <c r="J52" s="29">
        <v>119268.9</v>
      </c>
      <c r="K52" s="29">
        <v>60463.92</v>
      </c>
      <c r="L52" s="28"/>
      <c r="M52" s="22" t="s">
        <v>51</v>
      </c>
      <c r="N52" s="29">
        <v>740544.43478260865</v>
      </c>
      <c r="O52" s="29">
        <v>1719595.4782608694</v>
      </c>
      <c r="P52" s="29">
        <v>38968.521739130432</v>
      </c>
      <c r="Q52" s="24">
        <f t="shared" si="1"/>
        <v>2499108.4347826084</v>
      </c>
    </row>
    <row r="53" spans="1:17" s="11" customFormat="1" x14ac:dyDescent="0.2">
      <c r="A53" s="22" t="s">
        <v>52</v>
      </c>
      <c r="B53" s="29">
        <v>22989272.330000002</v>
      </c>
      <c r="C53" s="29">
        <v>35058463.940000005</v>
      </c>
      <c r="D53" s="29">
        <v>20809117.690000001</v>
      </c>
      <c r="E53" s="29">
        <v>14917651.619999999</v>
      </c>
      <c r="F53" s="29">
        <f t="shared" si="0"/>
        <v>93774505.580000013</v>
      </c>
      <c r="G53" s="24"/>
      <c r="H53" s="22" t="s">
        <v>52</v>
      </c>
      <c r="I53" s="29">
        <v>177171.06</v>
      </c>
      <c r="J53" s="29">
        <v>90230.49</v>
      </c>
      <c r="K53" s="29">
        <v>20874.93</v>
      </c>
      <c r="L53" s="28"/>
      <c r="M53" s="22" t="s">
        <v>52</v>
      </c>
      <c r="N53" s="29">
        <v>952372.43478260865</v>
      </c>
      <c r="O53" s="29">
        <v>1957023.8260869565</v>
      </c>
      <c r="P53" s="29">
        <v>61985.869565217392</v>
      </c>
      <c r="Q53" s="24">
        <f t="shared" si="1"/>
        <v>2971382.1304347827</v>
      </c>
    </row>
    <row r="54" spans="1:17" s="11" customFormat="1" x14ac:dyDescent="0.2">
      <c r="A54" s="22" t="s">
        <v>53</v>
      </c>
      <c r="B54" s="29">
        <v>19682002.410000004</v>
      </c>
      <c r="C54" s="29">
        <v>8115902.3600000003</v>
      </c>
      <c r="D54" s="29">
        <v>3861968.9200000004</v>
      </c>
      <c r="E54" s="29">
        <v>15256359.58</v>
      </c>
      <c r="F54" s="29">
        <f t="shared" si="0"/>
        <v>46916233.270000003</v>
      </c>
      <c r="G54" s="24"/>
      <c r="H54" s="22" t="s">
        <v>53</v>
      </c>
      <c r="I54" s="29">
        <v>305300.19</v>
      </c>
      <c r="J54" s="29">
        <v>0</v>
      </c>
      <c r="K54" s="29">
        <v>0</v>
      </c>
      <c r="L54" s="28"/>
      <c r="M54" s="22" t="s">
        <v>53</v>
      </c>
      <c r="N54" s="29">
        <v>380037.69565217389</v>
      </c>
      <c r="O54" s="29">
        <v>498482.30434782605</v>
      </c>
      <c r="P54" s="29">
        <v>9874.391304347826</v>
      </c>
      <c r="Q54" s="24">
        <f t="shared" si="1"/>
        <v>888394.39130434778</v>
      </c>
    </row>
    <row r="55" spans="1:17" s="11" customFormat="1" x14ac:dyDescent="0.2">
      <c r="A55" s="22" t="s">
        <v>54</v>
      </c>
      <c r="B55" s="29">
        <v>5784817.6100000003</v>
      </c>
      <c r="C55" s="29">
        <v>9913781.3599999994</v>
      </c>
      <c r="D55" s="29">
        <v>8606761.9399999995</v>
      </c>
      <c r="E55" s="29">
        <v>4082313.95</v>
      </c>
      <c r="F55" s="29">
        <f t="shared" si="0"/>
        <v>28387674.859999996</v>
      </c>
      <c r="G55" s="24"/>
      <c r="H55" s="22" t="s">
        <v>54</v>
      </c>
      <c r="I55" s="29">
        <v>24389.119999999999</v>
      </c>
      <c r="J55" s="29">
        <v>64.16</v>
      </c>
      <c r="K55" s="29">
        <v>0</v>
      </c>
      <c r="L55" s="28"/>
      <c r="M55" s="22" t="s">
        <v>54</v>
      </c>
      <c r="N55" s="29">
        <v>529148.43478260865</v>
      </c>
      <c r="O55" s="29">
        <v>586188.04347826086</v>
      </c>
      <c r="P55" s="29">
        <v>16209.782608695652</v>
      </c>
      <c r="Q55" s="24">
        <f t="shared" si="1"/>
        <v>1131546.2608695652</v>
      </c>
    </row>
    <row r="56" spans="1:17" s="11" customFormat="1" x14ac:dyDescent="0.2">
      <c r="A56" s="22" t="s">
        <v>55</v>
      </c>
      <c r="B56" s="29">
        <v>17164751.890000004</v>
      </c>
      <c r="C56" s="29">
        <v>27412001.360000007</v>
      </c>
      <c r="D56" s="29">
        <v>16548819.869999999</v>
      </c>
      <c r="E56" s="29">
        <v>11475503.840000002</v>
      </c>
      <c r="F56" s="29">
        <f t="shared" si="0"/>
        <v>72601076.960000008</v>
      </c>
      <c r="G56" s="24"/>
      <c r="H56" s="22" t="s">
        <v>55</v>
      </c>
      <c r="I56" s="29">
        <v>272607.93</v>
      </c>
      <c r="J56" s="29">
        <v>143155.48000000001</v>
      </c>
      <c r="K56" s="29">
        <v>50658.5</v>
      </c>
      <c r="L56" s="28"/>
      <c r="M56" s="22" t="s">
        <v>55</v>
      </c>
      <c r="N56" s="29">
        <v>945916.26086956519</v>
      </c>
      <c r="O56" s="29">
        <v>1568802.1739130435</v>
      </c>
      <c r="P56" s="29">
        <v>30939.130434782608</v>
      </c>
      <c r="Q56" s="24">
        <f t="shared" si="1"/>
        <v>2545657.5652173911</v>
      </c>
    </row>
    <row r="57" spans="1:17" s="11" customFormat="1" x14ac:dyDescent="0.2">
      <c r="A57" s="22" t="s">
        <v>56</v>
      </c>
      <c r="B57" s="29">
        <v>16669228.279999997</v>
      </c>
      <c r="C57" s="29">
        <v>29607510.450000003</v>
      </c>
      <c r="D57" s="29">
        <v>13408672.520000001</v>
      </c>
      <c r="E57" s="29">
        <v>9311098.0299999993</v>
      </c>
      <c r="F57" s="29">
        <f t="shared" si="0"/>
        <v>68996509.280000001</v>
      </c>
      <c r="G57" s="24"/>
      <c r="H57" s="22" t="s">
        <v>56</v>
      </c>
      <c r="I57" s="29">
        <v>99615.91</v>
      </c>
      <c r="J57" s="29">
        <v>76752.600000000006</v>
      </c>
      <c r="K57" s="29">
        <v>13503.94</v>
      </c>
      <c r="L57" s="28"/>
      <c r="M57" s="22" t="s">
        <v>56</v>
      </c>
      <c r="N57" s="29">
        <v>971344.13043478259</v>
      </c>
      <c r="O57" s="29">
        <v>1350180.4347826086</v>
      </c>
      <c r="P57" s="29">
        <v>19300.217391304348</v>
      </c>
      <c r="Q57" s="24">
        <f t="shared" si="1"/>
        <v>2340824.7826086953</v>
      </c>
    </row>
    <row r="58" spans="1:17" s="11" customFormat="1" x14ac:dyDescent="0.2">
      <c r="A58" s="22" t="s">
        <v>57</v>
      </c>
      <c r="B58" s="29">
        <v>32182139.750000004</v>
      </c>
      <c r="C58" s="29">
        <v>41556446.289999999</v>
      </c>
      <c r="D58" s="29">
        <v>19884543.98</v>
      </c>
      <c r="E58" s="29">
        <v>26506506.620000001</v>
      </c>
      <c r="F58" s="29">
        <f t="shared" si="0"/>
        <v>120129636.64000002</v>
      </c>
      <c r="G58" s="24"/>
      <c r="H58" s="22" t="s">
        <v>57</v>
      </c>
      <c r="I58" s="29">
        <v>214101.84</v>
      </c>
      <c r="J58" s="29">
        <v>-6.46</v>
      </c>
      <c r="K58" s="29">
        <v>5946.16</v>
      </c>
      <c r="L58" s="28"/>
      <c r="M58" s="22" t="s">
        <v>57</v>
      </c>
      <c r="N58" s="29">
        <v>1219038.3478260869</v>
      </c>
      <c r="O58" s="29">
        <v>2557906.0434782607</v>
      </c>
      <c r="P58" s="29">
        <v>37163.043478260865</v>
      </c>
      <c r="Q58" s="24">
        <f t="shared" si="1"/>
        <v>3814107.4347826084</v>
      </c>
    </row>
    <row r="59" spans="1:17" s="11" customFormat="1" x14ac:dyDescent="0.2">
      <c r="A59" s="22" t="s">
        <v>58</v>
      </c>
      <c r="B59" s="29">
        <v>25588810.20999999</v>
      </c>
      <c r="C59" s="29">
        <v>40255904.349999994</v>
      </c>
      <c r="D59" s="29">
        <v>22020857.090000004</v>
      </c>
      <c r="E59" s="29">
        <v>19831547.399999999</v>
      </c>
      <c r="F59" s="29">
        <f t="shared" si="0"/>
        <v>107697119.04999998</v>
      </c>
      <c r="G59" s="24"/>
      <c r="H59" s="22" t="s">
        <v>58</v>
      </c>
      <c r="I59" s="29">
        <v>66671.899999999994</v>
      </c>
      <c r="J59" s="29">
        <v>42595.28</v>
      </c>
      <c r="K59" s="29">
        <v>14179.859999999999</v>
      </c>
      <c r="L59" s="28"/>
      <c r="M59" s="22" t="s">
        <v>58</v>
      </c>
      <c r="N59" s="29">
        <v>1436954.9130434783</v>
      </c>
      <c r="O59" s="29">
        <v>2715126.8260869565</v>
      </c>
      <c r="P59" s="29">
        <v>34902.17391304348</v>
      </c>
      <c r="Q59" s="24">
        <f t="shared" si="1"/>
        <v>4186983.913043478</v>
      </c>
    </row>
    <row r="60" spans="1:17" s="11" customFormat="1" x14ac:dyDescent="0.2">
      <c r="A60" s="22" t="s">
        <v>59</v>
      </c>
      <c r="B60" s="29">
        <v>38336285.419999994</v>
      </c>
      <c r="C60" s="29">
        <v>56121606.839999996</v>
      </c>
      <c r="D60" s="29">
        <v>28614943.669999998</v>
      </c>
      <c r="E60" s="29">
        <v>23900124.119999997</v>
      </c>
      <c r="F60" s="29">
        <f t="shared" si="0"/>
        <v>146972960.04999998</v>
      </c>
      <c r="G60" s="24"/>
      <c r="H60" s="22" t="s">
        <v>59</v>
      </c>
      <c r="I60" s="29">
        <v>446057.91</v>
      </c>
      <c r="J60" s="29">
        <v>345755.78</v>
      </c>
      <c r="K60" s="29">
        <v>131287.44</v>
      </c>
      <c r="L60" s="28"/>
      <c r="M60" s="22" t="s">
        <v>59</v>
      </c>
      <c r="N60" s="29">
        <v>1554393.5652173911</v>
      </c>
      <c r="O60" s="29">
        <v>2770515.7826086953</v>
      </c>
      <c r="P60" s="29">
        <v>168014</v>
      </c>
      <c r="Q60" s="24">
        <f t="shared" si="1"/>
        <v>4492923.347826086</v>
      </c>
    </row>
    <row r="61" spans="1:17" s="11" customFormat="1" x14ac:dyDescent="0.2">
      <c r="A61" s="22" t="s">
        <v>60</v>
      </c>
      <c r="B61" s="29">
        <v>5990876.8400000008</v>
      </c>
      <c r="C61" s="29">
        <v>10279516.809999999</v>
      </c>
      <c r="D61" s="29">
        <v>4785188.82</v>
      </c>
      <c r="E61" s="29">
        <v>3786280.36</v>
      </c>
      <c r="F61" s="29">
        <f t="shared" si="0"/>
        <v>24841862.829999998</v>
      </c>
      <c r="G61" s="24"/>
      <c r="H61" s="22" t="s">
        <v>60</v>
      </c>
      <c r="I61" s="29">
        <v>46860.05</v>
      </c>
      <c r="J61" s="29">
        <v>23192.67</v>
      </c>
      <c r="K61" s="29">
        <v>5783.27</v>
      </c>
      <c r="L61" s="28"/>
      <c r="M61" s="22" t="s">
        <v>60</v>
      </c>
      <c r="N61" s="29">
        <v>310696.73913043475</v>
      </c>
      <c r="O61" s="29">
        <v>464891.73913043475</v>
      </c>
      <c r="P61" s="29">
        <v>15483.695652173912</v>
      </c>
      <c r="Q61" s="24">
        <f t="shared" si="1"/>
        <v>791072.17391304346</v>
      </c>
    </row>
    <row r="62" spans="1:17" s="11" customFormat="1" x14ac:dyDescent="0.2">
      <c r="A62" s="22" t="s">
        <v>61</v>
      </c>
      <c r="B62" s="29">
        <v>21266977.490000002</v>
      </c>
      <c r="C62" s="29">
        <v>29272557.150000002</v>
      </c>
      <c r="D62" s="29">
        <v>12083479</v>
      </c>
      <c r="E62" s="29">
        <v>13645073.74</v>
      </c>
      <c r="F62" s="29">
        <f t="shared" si="0"/>
        <v>76268087.379999995</v>
      </c>
      <c r="G62" s="24"/>
      <c r="H62" s="22" t="s">
        <v>61</v>
      </c>
      <c r="I62" s="29">
        <v>258914.94</v>
      </c>
      <c r="J62" s="29">
        <v>50722.46</v>
      </c>
      <c r="K62" s="29">
        <v>19767.78</v>
      </c>
      <c r="L62" s="28"/>
      <c r="M62" s="22" t="s">
        <v>61</v>
      </c>
      <c r="N62" s="29">
        <v>1046143.9130434783</v>
      </c>
      <c r="O62" s="29">
        <v>1877625.1304347825</v>
      </c>
      <c r="P62" s="29">
        <v>82269.608695652176</v>
      </c>
      <c r="Q62" s="24">
        <f t="shared" si="1"/>
        <v>3006038.6521739131</v>
      </c>
    </row>
    <row r="63" spans="1:17" s="11" customFormat="1" x14ac:dyDescent="0.2">
      <c r="A63" s="22" t="s">
        <v>62</v>
      </c>
      <c r="B63" s="29">
        <v>22428203.529999994</v>
      </c>
      <c r="C63" s="29">
        <v>16848884.649999999</v>
      </c>
      <c r="D63" s="29">
        <v>9882706.3899999987</v>
      </c>
      <c r="E63" s="29">
        <v>8253114.2199999997</v>
      </c>
      <c r="F63" s="29">
        <f t="shared" si="0"/>
        <v>57412908.789999992</v>
      </c>
      <c r="G63" s="24"/>
      <c r="H63" s="22" t="s">
        <v>62</v>
      </c>
      <c r="I63" s="29">
        <v>75700.44</v>
      </c>
      <c r="J63" s="29">
        <v>927383.1</v>
      </c>
      <c r="K63" s="29">
        <v>405811.11</v>
      </c>
      <c r="L63" s="28"/>
      <c r="M63" s="22" t="s">
        <v>62</v>
      </c>
      <c r="N63" s="29">
        <v>746482.65217391297</v>
      </c>
      <c r="O63" s="29">
        <v>1145872.0869565217</v>
      </c>
      <c r="P63" s="29">
        <v>172918.95652173914</v>
      </c>
      <c r="Q63" s="24">
        <f t="shared" si="1"/>
        <v>2065273.6956521738</v>
      </c>
    </row>
    <row r="64" spans="1:17" s="11" customFormat="1" x14ac:dyDescent="0.2">
      <c r="A64" s="22" t="s">
        <v>63</v>
      </c>
      <c r="B64" s="29">
        <v>6337427.9600000009</v>
      </c>
      <c r="C64" s="29">
        <v>8696720.959999999</v>
      </c>
      <c r="D64" s="29">
        <v>6126684.5500000007</v>
      </c>
      <c r="E64" s="29">
        <v>3693227.01</v>
      </c>
      <c r="F64" s="29">
        <f t="shared" si="0"/>
        <v>24854060.479999997</v>
      </c>
      <c r="G64" s="24"/>
      <c r="H64" s="22" t="s">
        <v>63</v>
      </c>
      <c r="I64" s="29">
        <v>56864.1</v>
      </c>
      <c r="J64" s="29">
        <v>32.6</v>
      </c>
      <c r="K64" s="29">
        <v>336.72</v>
      </c>
      <c r="L64" s="28"/>
      <c r="M64" s="22" t="s">
        <v>63</v>
      </c>
      <c r="N64" s="29">
        <v>294025.95652173914</v>
      </c>
      <c r="O64" s="29">
        <v>516493.47826086957</v>
      </c>
      <c r="P64" s="29">
        <v>63670.043478260865</v>
      </c>
      <c r="Q64" s="24">
        <f t="shared" si="1"/>
        <v>874189.47826086951</v>
      </c>
    </row>
    <row r="65" spans="1:17" s="11" customFormat="1" x14ac:dyDescent="0.2">
      <c r="A65" s="22" t="s">
        <v>64</v>
      </c>
      <c r="B65" s="29">
        <v>110677949.77999999</v>
      </c>
      <c r="C65" s="29">
        <v>145520263.13</v>
      </c>
      <c r="D65" s="29">
        <v>60577436.890000008</v>
      </c>
      <c r="E65" s="29">
        <v>88195174.75</v>
      </c>
      <c r="F65" s="29">
        <f t="shared" si="0"/>
        <v>404970824.54999995</v>
      </c>
      <c r="G65" s="24"/>
      <c r="H65" s="22" t="s">
        <v>64</v>
      </c>
      <c r="I65" s="29">
        <v>1044917.36</v>
      </c>
      <c r="J65" s="29">
        <v>409096.11</v>
      </c>
      <c r="K65" s="29">
        <v>150815.56</v>
      </c>
      <c r="L65" s="28"/>
      <c r="M65" s="22" t="s">
        <v>64</v>
      </c>
      <c r="N65" s="29">
        <v>5346471.3913043477</v>
      </c>
      <c r="O65" s="29">
        <v>12334322.608695652</v>
      </c>
      <c r="P65" s="29">
        <v>2358173.7826086953</v>
      </c>
      <c r="Q65" s="24">
        <f t="shared" si="1"/>
        <v>20038967.782608695</v>
      </c>
    </row>
    <row r="66" spans="1:17" s="11" customFormat="1" x14ac:dyDescent="0.2">
      <c r="A66" s="22" t="s">
        <v>65</v>
      </c>
      <c r="B66" s="29">
        <v>49432975.560000002</v>
      </c>
      <c r="C66" s="29">
        <v>55698367.519999996</v>
      </c>
      <c r="D66" s="29">
        <v>40177821.99000001</v>
      </c>
      <c r="E66" s="29">
        <v>31060320.510000002</v>
      </c>
      <c r="F66" s="29">
        <f t="shared" si="0"/>
        <v>176369485.57999998</v>
      </c>
      <c r="G66" s="24"/>
      <c r="H66" s="22" t="s">
        <v>65</v>
      </c>
      <c r="I66" s="29">
        <v>564878.54</v>
      </c>
      <c r="J66" s="29">
        <v>60523</v>
      </c>
      <c r="K66" s="29">
        <v>26504.11</v>
      </c>
      <c r="L66" s="28"/>
      <c r="M66" s="22" t="s">
        <v>65</v>
      </c>
      <c r="N66" s="29">
        <v>2340254.6521739131</v>
      </c>
      <c r="O66" s="29">
        <v>4882828.8260869561</v>
      </c>
      <c r="P66" s="29">
        <v>71443.043478260865</v>
      </c>
      <c r="Q66" s="24">
        <f t="shared" si="1"/>
        <v>7294526.5217391299</v>
      </c>
    </row>
    <row r="67" spans="1:17" s="11" customFormat="1" x14ac:dyDescent="0.2">
      <c r="A67" s="22" t="s">
        <v>66</v>
      </c>
      <c r="B67" s="29">
        <v>7544093.04</v>
      </c>
      <c r="C67" s="29">
        <v>12699176.010000002</v>
      </c>
      <c r="D67" s="29">
        <v>9748093.6799999997</v>
      </c>
      <c r="E67" s="29">
        <v>6360915.5899999999</v>
      </c>
      <c r="F67" s="29">
        <f t="shared" si="0"/>
        <v>36352278.32</v>
      </c>
      <c r="G67" s="24"/>
      <c r="H67" s="22" t="s">
        <v>66</v>
      </c>
      <c r="I67" s="29">
        <v>180148.4</v>
      </c>
      <c r="J67" s="29">
        <v>27008.27</v>
      </c>
      <c r="K67" s="29">
        <v>2020.74</v>
      </c>
      <c r="L67" s="28"/>
      <c r="M67" s="22" t="s">
        <v>66</v>
      </c>
      <c r="N67" s="29">
        <v>466420.21739130432</v>
      </c>
      <c r="O67" s="29">
        <v>985093.82608695643</v>
      </c>
      <c r="P67" s="29">
        <v>39341.304347826088</v>
      </c>
      <c r="Q67" s="24">
        <f t="shared" si="1"/>
        <v>1490855.3478260869</v>
      </c>
    </row>
    <row r="68" spans="1:17" s="11" customFormat="1" x14ac:dyDescent="0.2">
      <c r="A68" s="22" t="s">
        <v>67</v>
      </c>
      <c r="B68" s="29">
        <v>27307657.099999998</v>
      </c>
      <c r="C68" s="29">
        <v>31963955.199999996</v>
      </c>
      <c r="D68" s="29">
        <v>15157186.709999997</v>
      </c>
      <c r="E68" s="29">
        <v>23414718.690000001</v>
      </c>
      <c r="F68" s="29">
        <f t="shared" si="0"/>
        <v>97843517.699999988</v>
      </c>
      <c r="G68" s="24"/>
      <c r="H68" s="22" t="s">
        <v>67</v>
      </c>
      <c r="I68" s="29">
        <v>212081.98</v>
      </c>
      <c r="J68" s="29">
        <v>1351.03</v>
      </c>
      <c r="K68" s="29">
        <v>5930.54</v>
      </c>
      <c r="L68" s="28"/>
      <c r="M68" s="22" t="s">
        <v>67</v>
      </c>
      <c r="N68" s="29">
        <v>1148688.1739130435</v>
      </c>
      <c r="O68" s="29">
        <v>2850652.8695652173</v>
      </c>
      <c r="P68" s="29">
        <v>33376.65217391304</v>
      </c>
      <c r="Q68" s="24">
        <f t="shared" si="1"/>
        <v>4032717.6956521738</v>
      </c>
    </row>
    <row r="69" spans="1:17" s="11" customFormat="1" x14ac:dyDescent="0.2">
      <c r="A69" s="22" t="s">
        <v>68</v>
      </c>
      <c r="B69" s="29">
        <v>7517528.3499999996</v>
      </c>
      <c r="C69" s="29">
        <v>7171329.3500000006</v>
      </c>
      <c r="D69" s="29">
        <v>6813579.1099999994</v>
      </c>
      <c r="E69" s="29">
        <v>4090379.83</v>
      </c>
      <c r="F69" s="29">
        <f t="shared" si="0"/>
        <v>25592816.640000001</v>
      </c>
      <c r="G69" s="24"/>
      <c r="H69" s="22" t="s">
        <v>68</v>
      </c>
      <c r="I69" s="29">
        <v>81722.070000000007</v>
      </c>
      <c r="J69" s="29">
        <v>128304.81</v>
      </c>
      <c r="K69" s="29">
        <v>35074.870000000003</v>
      </c>
      <c r="L69" s="28"/>
      <c r="M69" s="22" t="s">
        <v>68</v>
      </c>
      <c r="N69" s="29">
        <v>293302.69565217389</v>
      </c>
      <c r="O69" s="29">
        <v>442183.69565217389</v>
      </c>
      <c r="P69" s="29">
        <v>15408.608695652174</v>
      </c>
      <c r="Q69" s="24">
        <f t="shared" si="1"/>
        <v>750895</v>
      </c>
    </row>
    <row r="70" spans="1:17" s="11" customFormat="1" x14ac:dyDescent="0.2">
      <c r="A70" s="22" t="s">
        <v>69</v>
      </c>
      <c r="B70" s="29">
        <v>29794544.109999999</v>
      </c>
      <c r="C70" s="29">
        <v>37128185.780000001</v>
      </c>
      <c r="D70" s="29">
        <v>27796848.640000001</v>
      </c>
      <c r="E70" s="29">
        <v>20686975.34</v>
      </c>
      <c r="F70" s="29">
        <f t="shared" si="0"/>
        <v>115406553.87</v>
      </c>
      <c r="G70" s="24"/>
      <c r="H70" s="22" t="s">
        <v>69</v>
      </c>
      <c r="I70" s="29">
        <v>306015.02</v>
      </c>
      <c r="J70" s="29">
        <v>19903.240000000002</v>
      </c>
      <c r="K70" s="29">
        <v>1347.16</v>
      </c>
      <c r="L70" s="28"/>
      <c r="M70" s="22" t="s">
        <v>69</v>
      </c>
      <c r="N70" s="29">
        <v>1303697.956521739</v>
      </c>
      <c r="O70" s="29">
        <v>2105450.9565217393</v>
      </c>
      <c r="P70" s="29">
        <v>63289.739130434777</v>
      </c>
      <c r="Q70" s="24">
        <f t="shared" si="1"/>
        <v>3472438.6521739131</v>
      </c>
    </row>
    <row r="71" spans="1:17" s="11" customFormat="1" x14ac:dyDescent="0.2">
      <c r="A71" s="22" t="s">
        <v>70</v>
      </c>
      <c r="B71" s="29">
        <v>13848385.43</v>
      </c>
      <c r="C71" s="29">
        <v>15222400.799999999</v>
      </c>
      <c r="D71" s="29">
        <v>12786082.220000001</v>
      </c>
      <c r="E71" s="29">
        <v>7793903.8899999997</v>
      </c>
      <c r="F71" s="29">
        <f t="shared" si="0"/>
        <v>49650772.339999996</v>
      </c>
      <c r="G71" s="24"/>
      <c r="H71" s="22" t="s">
        <v>70</v>
      </c>
      <c r="I71" s="29">
        <v>29744.42</v>
      </c>
      <c r="J71" s="29">
        <v>8137.63</v>
      </c>
      <c r="K71" s="29">
        <v>3716.7</v>
      </c>
      <c r="L71" s="28"/>
      <c r="M71" s="22" t="s">
        <v>70</v>
      </c>
      <c r="N71" s="29">
        <v>283885.5652173913</v>
      </c>
      <c r="O71" s="29">
        <v>700251.13043478259</v>
      </c>
      <c r="P71" s="29">
        <v>27936.434782608696</v>
      </c>
      <c r="Q71" s="24">
        <f t="shared" si="1"/>
        <v>1012073.1304347825</v>
      </c>
    </row>
    <row r="72" spans="1:17" s="11" customFormat="1" x14ac:dyDescent="0.2">
      <c r="A72" s="22" t="s">
        <v>71</v>
      </c>
      <c r="B72" s="29">
        <v>544154878.0400002</v>
      </c>
      <c r="C72" s="29">
        <v>986382581.30000007</v>
      </c>
      <c r="D72" s="29">
        <v>458061530.02000004</v>
      </c>
      <c r="E72" s="29">
        <v>470880272.77999997</v>
      </c>
      <c r="F72" s="29">
        <f t="shared" si="0"/>
        <v>2459479262.1400003</v>
      </c>
      <c r="G72" s="24"/>
      <c r="H72" s="22" t="s">
        <v>71</v>
      </c>
      <c r="I72" s="29">
        <v>1840452.43</v>
      </c>
      <c r="J72" s="29">
        <v>3396119.91</v>
      </c>
      <c r="K72" s="29">
        <v>1673509.04</v>
      </c>
      <c r="L72" s="28"/>
      <c r="M72" s="22" t="s">
        <v>71</v>
      </c>
      <c r="N72" s="29">
        <v>19800962.521739129</v>
      </c>
      <c r="O72" s="29">
        <v>46073244.826086953</v>
      </c>
      <c r="P72" s="29">
        <v>4945299.0434782607</v>
      </c>
      <c r="Q72" s="24">
        <f t="shared" si="1"/>
        <v>70819506.391304344</v>
      </c>
    </row>
    <row r="73" spans="1:17" s="11" customFormat="1" x14ac:dyDescent="0.2">
      <c r="A73" s="22" t="s">
        <v>72</v>
      </c>
      <c r="B73" s="29">
        <v>3121361.98</v>
      </c>
      <c r="C73" s="29">
        <v>2629548.4899999998</v>
      </c>
      <c r="D73" s="29">
        <v>2312709.1800000002</v>
      </c>
      <c r="E73" s="29">
        <v>1963503.8</v>
      </c>
      <c r="F73" s="29">
        <f t="shared" si="0"/>
        <v>10027123.450000001</v>
      </c>
      <c r="G73" s="24"/>
      <c r="H73" s="22" t="s">
        <v>72</v>
      </c>
      <c r="I73" s="29">
        <v>10245.31</v>
      </c>
      <c r="J73" s="29">
        <v>0</v>
      </c>
      <c r="K73" s="29">
        <v>3367.48</v>
      </c>
      <c r="L73" s="28"/>
      <c r="M73" s="22" t="s">
        <v>72</v>
      </c>
      <c r="N73" s="29">
        <v>168408.21739130435</v>
      </c>
      <c r="O73" s="29">
        <v>272755.4347826087</v>
      </c>
      <c r="P73" s="29">
        <v>0</v>
      </c>
      <c r="Q73" s="24">
        <f t="shared" si="1"/>
        <v>441163.65217391308</v>
      </c>
    </row>
    <row r="74" spans="1:17" s="11" customFormat="1" x14ac:dyDescent="0.2">
      <c r="A74" s="22" t="s">
        <v>73</v>
      </c>
      <c r="B74" s="29">
        <v>14676997.150000002</v>
      </c>
      <c r="C74" s="29">
        <v>19525051.140000004</v>
      </c>
      <c r="D74" s="29">
        <v>11678202.390000001</v>
      </c>
      <c r="E74" s="29">
        <v>8140018.5899999999</v>
      </c>
      <c r="F74" s="29">
        <f t="shared" si="0"/>
        <v>54020269.270000011</v>
      </c>
      <c r="G74" s="24"/>
      <c r="H74" s="22" t="s">
        <v>73</v>
      </c>
      <c r="I74" s="29">
        <v>56435.15</v>
      </c>
      <c r="J74" s="29">
        <v>7662.27</v>
      </c>
      <c r="K74" s="29">
        <v>344.83</v>
      </c>
      <c r="L74" s="28"/>
      <c r="M74" s="22" t="s">
        <v>73</v>
      </c>
      <c r="N74" s="29">
        <v>586004.26086956519</v>
      </c>
      <c r="O74" s="29">
        <v>1151783.2173913042</v>
      </c>
      <c r="P74" s="29">
        <v>31427.521739130432</v>
      </c>
      <c r="Q74" s="24">
        <f t="shared" si="1"/>
        <v>1769214.9999999998</v>
      </c>
    </row>
    <row r="75" spans="1:17" s="11" customFormat="1" x14ac:dyDescent="0.2">
      <c r="A75" s="22" t="s">
        <v>74</v>
      </c>
      <c r="B75" s="29">
        <v>13705628.390000001</v>
      </c>
      <c r="C75" s="29">
        <v>18504838.66</v>
      </c>
      <c r="D75" s="29">
        <v>9738813.6500000004</v>
      </c>
      <c r="E75" s="29">
        <v>8737186.4700000007</v>
      </c>
      <c r="F75" s="29">
        <f t="shared" si="0"/>
        <v>50686467.170000002</v>
      </c>
      <c r="G75" s="24"/>
      <c r="H75" s="22" t="s">
        <v>74</v>
      </c>
      <c r="I75" s="29">
        <v>102294.28</v>
      </c>
      <c r="J75" s="29">
        <v>56269.65</v>
      </c>
      <c r="K75" s="29">
        <v>24101.53</v>
      </c>
      <c r="L75" s="28"/>
      <c r="M75" s="22" t="s">
        <v>74</v>
      </c>
      <c r="N75" s="29">
        <v>629945.13043478259</v>
      </c>
      <c r="O75" s="29">
        <v>1120534.6086956521</v>
      </c>
      <c r="P75" s="29">
        <v>26726.260869565216</v>
      </c>
      <c r="Q75" s="24">
        <f t="shared" si="1"/>
        <v>1777205.9999999998</v>
      </c>
    </row>
    <row r="76" spans="1:17" s="11" customFormat="1" x14ac:dyDescent="0.2">
      <c r="A76" s="22" t="s">
        <v>75</v>
      </c>
      <c r="B76" s="29">
        <v>47584437.109999999</v>
      </c>
      <c r="C76" s="29">
        <v>76341644.800000012</v>
      </c>
      <c r="D76" s="29">
        <v>27770087.609999999</v>
      </c>
      <c r="E76" s="29">
        <v>30540658.109999999</v>
      </c>
      <c r="F76" s="29">
        <f t="shared" ref="F76:F98" si="2">+B76+C76+D76+E76</f>
        <v>182236827.63</v>
      </c>
      <c r="G76" s="24"/>
      <c r="H76" s="22" t="s">
        <v>75</v>
      </c>
      <c r="I76" s="29">
        <v>365552.78</v>
      </c>
      <c r="J76" s="29">
        <v>209412.85</v>
      </c>
      <c r="K76" s="29">
        <v>78595.759999999995</v>
      </c>
      <c r="L76" s="28"/>
      <c r="M76" s="22" t="s">
        <v>75</v>
      </c>
      <c r="N76" s="29">
        <v>1878133.3913043477</v>
      </c>
      <c r="O76" s="29">
        <v>4324620.173913043</v>
      </c>
      <c r="P76" s="29">
        <v>227163.60869565216</v>
      </c>
      <c r="Q76" s="24">
        <f t="shared" ref="Q76:Q98" si="3">+N76+O76+P76</f>
        <v>6429917.173913043</v>
      </c>
    </row>
    <row r="77" spans="1:17" s="11" customFormat="1" x14ac:dyDescent="0.2">
      <c r="A77" s="22" t="s">
        <v>76</v>
      </c>
      <c r="B77" s="29">
        <v>5827198.0200000005</v>
      </c>
      <c r="C77" s="29">
        <v>11192594.249999998</v>
      </c>
      <c r="D77" s="29">
        <v>5564875.3199999994</v>
      </c>
      <c r="E77" s="29">
        <v>3638385.37</v>
      </c>
      <c r="F77" s="29">
        <f t="shared" si="2"/>
        <v>26223052.960000001</v>
      </c>
      <c r="G77" s="24"/>
      <c r="H77" s="22" t="s">
        <v>76</v>
      </c>
      <c r="I77" s="29">
        <v>156432.76</v>
      </c>
      <c r="J77" s="29">
        <v>5466.5</v>
      </c>
      <c r="K77" s="29">
        <v>2518.62</v>
      </c>
      <c r="L77" s="28"/>
      <c r="M77" s="22" t="s">
        <v>76</v>
      </c>
      <c r="N77" s="29">
        <v>272585.95652173914</v>
      </c>
      <c r="O77" s="29">
        <v>516098.91304347821</v>
      </c>
      <c r="P77" s="29">
        <v>645.6521739130435</v>
      </c>
      <c r="Q77" s="24">
        <f t="shared" si="3"/>
        <v>789330.52173913037</v>
      </c>
    </row>
    <row r="78" spans="1:17" s="11" customFormat="1" x14ac:dyDescent="0.2">
      <c r="A78" s="22" t="s">
        <v>77</v>
      </c>
      <c r="B78" s="29">
        <v>8545217.8100000005</v>
      </c>
      <c r="C78" s="29">
        <v>12588137.860000001</v>
      </c>
      <c r="D78" s="29">
        <v>11624958.229999999</v>
      </c>
      <c r="E78" s="29">
        <v>7245794.1399999997</v>
      </c>
      <c r="F78" s="29">
        <f t="shared" si="2"/>
        <v>40004108.039999999</v>
      </c>
      <c r="G78" s="24"/>
      <c r="H78" s="22" t="s">
        <v>77</v>
      </c>
      <c r="I78" s="29">
        <v>94727.76</v>
      </c>
      <c r="J78" s="29">
        <v>0</v>
      </c>
      <c r="K78" s="29">
        <v>0</v>
      </c>
      <c r="L78" s="28"/>
      <c r="M78" s="22" t="s">
        <v>77</v>
      </c>
      <c r="N78" s="29">
        <v>573341.04347826086</v>
      </c>
      <c r="O78" s="29">
        <v>1314803.2608695652</v>
      </c>
      <c r="P78" s="29">
        <v>23872.82608695652</v>
      </c>
      <c r="Q78" s="24">
        <f t="shared" si="3"/>
        <v>1912017.1304347827</v>
      </c>
    </row>
    <row r="79" spans="1:17" s="11" customFormat="1" x14ac:dyDescent="0.2">
      <c r="A79" s="22" t="s">
        <v>78</v>
      </c>
      <c r="B79" s="29">
        <v>161990766.35999998</v>
      </c>
      <c r="C79" s="29">
        <v>275387167.54999995</v>
      </c>
      <c r="D79" s="29">
        <v>136094525.94999999</v>
      </c>
      <c r="E79" s="29">
        <v>153228649.92999998</v>
      </c>
      <c r="F79" s="29">
        <f t="shared" si="2"/>
        <v>726701109.78999984</v>
      </c>
      <c r="G79" s="24"/>
      <c r="H79" s="22" t="s">
        <v>78</v>
      </c>
      <c r="I79" s="29">
        <v>2672302.1</v>
      </c>
      <c r="J79" s="29">
        <v>-1484.51</v>
      </c>
      <c r="K79" s="29">
        <v>13821.04</v>
      </c>
      <c r="L79" s="28"/>
      <c r="M79" s="22" t="s">
        <v>78</v>
      </c>
      <c r="N79" s="29">
        <v>5985193.5217391299</v>
      </c>
      <c r="O79" s="29">
        <v>16865813.434782609</v>
      </c>
      <c r="P79" s="29">
        <v>306330.65217391303</v>
      </c>
      <c r="Q79" s="24">
        <f t="shared" si="3"/>
        <v>23157337.608695652</v>
      </c>
    </row>
    <row r="80" spans="1:17" s="11" customFormat="1" x14ac:dyDescent="0.2">
      <c r="A80" s="22" t="s">
        <v>79</v>
      </c>
      <c r="B80" s="29">
        <v>82933328.86999999</v>
      </c>
      <c r="C80" s="29">
        <v>145716015.76999998</v>
      </c>
      <c r="D80" s="29">
        <v>49283323.979999997</v>
      </c>
      <c r="E80" s="29">
        <v>59597556</v>
      </c>
      <c r="F80" s="29">
        <f t="shared" si="2"/>
        <v>337530224.62</v>
      </c>
      <c r="G80" s="24"/>
      <c r="H80" s="22" t="s">
        <v>79</v>
      </c>
      <c r="I80" s="29">
        <v>164581.88</v>
      </c>
      <c r="J80" s="29">
        <v>394550.92</v>
      </c>
      <c r="K80" s="29">
        <v>135950.64000000001</v>
      </c>
      <c r="L80" s="28"/>
      <c r="M80" s="22" t="s">
        <v>79</v>
      </c>
      <c r="N80" s="29">
        <v>5734821.6521739131</v>
      </c>
      <c r="O80" s="29">
        <v>9982267.0434782598</v>
      </c>
      <c r="P80" s="29">
        <v>2053969.5217391304</v>
      </c>
      <c r="Q80" s="24">
        <f t="shared" si="3"/>
        <v>17771058.217391301</v>
      </c>
    </row>
    <row r="81" spans="1:17" s="11" customFormat="1" x14ac:dyDescent="0.2">
      <c r="A81" s="22" t="s">
        <v>80</v>
      </c>
      <c r="B81" s="29">
        <v>71985368.24000001</v>
      </c>
      <c r="C81" s="29">
        <v>105735550.84999999</v>
      </c>
      <c r="D81" s="29">
        <v>23501158.59</v>
      </c>
      <c r="E81" s="29">
        <v>41342375.079999998</v>
      </c>
      <c r="F81" s="29">
        <f t="shared" si="2"/>
        <v>242564452.75999999</v>
      </c>
      <c r="G81" s="24"/>
      <c r="H81" s="22" t="s">
        <v>80</v>
      </c>
      <c r="I81" s="29">
        <v>265501.87</v>
      </c>
      <c r="J81" s="29">
        <v>72652.929999999993</v>
      </c>
      <c r="K81" s="29">
        <v>37368.479999999996</v>
      </c>
      <c r="L81" s="28"/>
      <c r="M81" s="22" t="s">
        <v>80</v>
      </c>
      <c r="N81" s="29">
        <v>3953697</v>
      </c>
      <c r="O81" s="29">
        <v>6276965.5652173907</v>
      </c>
      <c r="P81" s="29">
        <v>356652</v>
      </c>
      <c r="Q81" s="24">
        <f t="shared" si="3"/>
        <v>10587314.565217391</v>
      </c>
    </row>
    <row r="82" spans="1:17" s="11" customFormat="1" x14ac:dyDescent="0.2">
      <c r="A82" s="22" t="s">
        <v>81</v>
      </c>
      <c r="B82" s="29">
        <v>11653853.529999997</v>
      </c>
      <c r="C82" s="29">
        <v>17902523.219999999</v>
      </c>
      <c r="D82" s="29">
        <v>9378301.1300000008</v>
      </c>
      <c r="E82" s="29">
        <v>6956074.0699999994</v>
      </c>
      <c r="F82" s="29">
        <f t="shared" si="2"/>
        <v>45890751.949999996</v>
      </c>
      <c r="G82" s="24"/>
      <c r="H82" s="22" t="s">
        <v>81</v>
      </c>
      <c r="I82" s="29">
        <v>108020.54</v>
      </c>
      <c r="J82" s="29">
        <v>63790.86</v>
      </c>
      <c r="K82" s="29">
        <v>30660.61</v>
      </c>
      <c r="L82" s="28"/>
      <c r="M82" s="22" t="s">
        <v>81</v>
      </c>
      <c r="N82" s="29">
        <v>509125.26086956519</v>
      </c>
      <c r="O82" s="29">
        <v>947588.95652173914</v>
      </c>
      <c r="P82" s="29">
        <v>12363.347826086956</v>
      </c>
      <c r="Q82" s="24">
        <f t="shared" si="3"/>
        <v>1469077.5652173911</v>
      </c>
    </row>
    <row r="83" spans="1:17" s="11" customFormat="1" x14ac:dyDescent="0.2">
      <c r="A83" s="22" t="s">
        <v>82</v>
      </c>
      <c r="B83" s="29">
        <v>147686199.08999997</v>
      </c>
      <c r="C83" s="29">
        <v>187631610.62</v>
      </c>
      <c r="D83" s="29">
        <v>70905482.060000002</v>
      </c>
      <c r="E83" s="29">
        <v>97962196.760000005</v>
      </c>
      <c r="F83" s="29">
        <f t="shared" si="2"/>
        <v>504185488.52999997</v>
      </c>
      <c r="G83" s="24"/>
      <c r="H83" s="22" t="s">
        <v>82</v>
      </c>
      <c r="I83" s="29">
        <v>986890.4</v>
      </c>
      <c r="J83" s="29">
        <v>762822.64</v>
      </c>
      <c r="K83" s="29">
        <v>317595.07</v>
      </c>
      <c r="L83" s="28"/>
      <c r="M83" s="22" t="s">
        <v>82</v>
      </c>
      <c r="N83" s="29">
        <v>5582746.0869565215</v>
      </c>
      <c r="O83" s="29">
        <v>13275342</v>
      </c>
      <c r="P83" s="29">
        <v>541594.82608695654</v>
      </c>
      <c r="Q83" s="24">
        <f t="shared" si="3"/>
        <v>19399682.91304348</v>
      </c>
    </row>
    <row r="84" spans="1:17" s="11" customFormat="1" x14ac:dyDescent="0.2">
      <c r="A84" s="22" t="s">
        <v>83</v>
      </c>
      <c r="B84" s="29">
        <v>30237507.510000005</v>
      </c>
      <c r="C84" s="29">
        <v>76790987.960000023</v>
      </c>
      <c r="D84" s="29">
        <v>35537877.07</v>
      </c>
      <c r="E84" s="29">
        <v>18120886.699999999</v>
      </c>
      <c r="F84" s="29">
        <f t="shared" si="2"/>
        <v>160687259.24000001</v>
      </c>
      <c r="G84" s="24"/>
      <c r="H84" s="22" t="s">
        <v>83</v>
      </c>
      <c r="I84" s="29">
        <v>279589.44</v>
      </c>
      <c r="J84" s="29">
        <v>57597.9</v>
      </c>
      <c r="K84" s="29">
        <v>37912.69</v>
      </c>
      <c r="L84" s="28"/>
      <c r="M84" s="22" t="s">
        <v>83</v>
      </c>
      <c r="N84" s="29">
        <v>1340711.4347826086</v>
      </c>
      <c r="O84" s="29">
        <v>2101160.9565217393</v>
      </c>
      <c r="P84" s="29">
        <v>77224.217391304352</v>
      </c>
      <c r="Q84" s="24">
        <f t="shared" si="3"/>
        <v>3519096.6086956519</v>
      </c>
    </row>
    <row r="85" spans="1:17" s="11" customFormat="1" x14ac:dyDescent="0.2">
      <c r="A85" s="22" t="s">
        <v>84</v>
      </c>
      <c r="B85" s="29">
        <v>6394759.0800000001</v>
      </c>
      <c r="C85" s="29">
        <v>9382052.1899999995</v>
      </c>
      <c r="D85" s="29">
        <v>6661763.3600000003</v>
      </c>
      <c r="E85" s="29">
        <v>3430545.28</v>
      </c>
      <c r="F85" s="29">
        <f t="shared" si="2"/>
        <v>25869119.91</v>
      </c>
      <c r="G85" s="24"/>
      <c r="H85" s="22" t="s">
        <v>84</v>
      </c>
      <c r="I85" s="29">
        <v>18516.03</v>
      </c>
      <c r="J85" s="29">
        <v>23795.56</v>
      </c>
      <c r="K85" s="29">
        <v>6017.82</v>
      </c>
      <c r="L85" s="28"/>
      <c r="M85" s="22" t="s">
        <v>84</v>
      </c>
      <c r="N85" s="29">
        <v>415911.91304347827</v>
      </c>
      <c r="O85" s="29">
        <v>457328.08695652173</v>
      </c>
      <c r="P85" s="29">
        <v>20240.217391304348</v>
      </c>
      <c r="Q85" s="24">
        <f t="shared" si="3"/>
        <v>893480.21739130432</v>
      </c>
    </row>
    <row r="86" spans="1:17" s="11" customFormat="1" x14ac:dyDescent="0.2">
      <c r="A86" s="22" t="s">
        <v>85</v>
      </c>
      <c r="B86" s="29">
        <v>8681576.2899999991</v>
      </c>
      <c r="C86" s="29">
        <v>15576707.210000001</v>
      </c>
      <c r="D86" s="29">
        <v>8916483.3500000015</v>
      </c>
      <c r="E86" s="29">
        <v>5103101</v>
      </c>
      <c r="F86" s="29">
        <f t="shared" si="2"/>
        <v>38277867.850000001</v>
      </c>
      <c r="G86" s="24"/>
      <c r="H86" s="22" t="s">
        <v>85</v>
      </c>
      <c r="I86" s="29">
        <v>39602.85</v>
      </c>
      <c r="J86" s="29">
        <v>41501.56</v>
      </c>
      <c r="K86" s="29">
        <v>6865.34</v>
      </c>
      <c r="L86" s="28"/>
      <c r="M86" s="22" t="s">
        <v>85</v>
      </c>
      <c r="N86" s="29">
        <v>320482.73913043475</v>
      </c>
      <c r="O86" s="29">
        <v>599198.91304347827</v>
      </c>
      <c r="P86" s="29">
        <v>5481.086956521739</v>
      </c>
      <c r="Q86" s="24">
        <f t="shared" si="3"/>
        <v>925162.73913043481</v>
      </c>
    </row>
    <row r="87" spans="1:17" s="11" customFormat="1" x14ac:dyDescent="0.2">
      <c r="A87" s="22" t="s">
        <v>86</v>
      </c>
      <c r="B87" s="29">
        <v>26261987.960000001</v>
      </c>
      <c r="C87" s="29">
        <v>27096213.439999998</v>
      </c>
      <c r="D87" s="29">
        <v>20262065.810000002</v>
      </c>
      <c r="E87" s="29">
        <v>12832968.68</v>
      </c>
      <c r="F87" s="29">
        <f t="shared" si="2"/>
        <v>86453235.890000015</v>
      </c>
      <c r="G87" s="24"/>
      <c r="H87" s="22" t="s">
        <v>86</v>
      </c>
      <c r="I87" s="29">
        <v>169354.84</v>
      </c>
      <c r="J87" s="29">
        <v>127423.61</v>
      </c>
      <c r="K87" s="29">
        <v>25108.57</v>
      </c>
      <c r="L87" s="28"/>
      <c r="M87" s="22" t="s">
        <v>86</v>
      </c>
      <c r="N87" s="29">
        <v>1251091.6956521738</v>
      </c>
      <c r="O87" s="29">
        <v>2167372.7391304346</v>
      </c>
      <c r="P87" s="29">
        <v>11712.86956521739</v>
      </c>
      <c r="Q87" s="24">
        <f t="shared" si="3"/>
        <v>3430177.3043478257</v>
      </c>
    </row>
    <row r="88" spans="1:17" s="11" customFormat="1" x14ac:dyDescent="0.2">
      <c r="A88" s="22" t="s">
        <v>87</v>
      </c>
      <c r="B88" s="29">
        <v>3235166.4200000004</v>
      </c>
      <c r="C88" s="29">
        <v>3954755.9500000007</v>
      </c>
      <c r="D88" s="29">
        <v>4842962.93</v>
      </c>
      <c r="E88" s="29">
        <v>1943996.37</v>
      </c>
      <c r="F88" s="29">
        <f t="shared" si="2"/>
        <v>13976881.670000002</v>
      </c>
      <c r="G88" s="24"/>
      <c r="H88" s="22" t="s">
        <v>87</v>
      </c>
      <c r="I88" s="29">
        <v>22732.01</v>
      </c>
      <c r="J88" s="29">
        <v>-2.99</v>
      </c>
      <c r="K88" s="29">
        <v>1853.26</v>
      </c>
      <c r="L88" s="28"/>
      <c r="M88" s="22" t="s">
        <v>87</v>
      </c>
      <c r="N88" s="29">
        <v>90756.521739130432</v>
      </c>
      <c r="O88" s="29">
        <v>221470</v>
      </c>
      <c r="P88" s="29">
        <v>7590.2173913043471</v>
      </c>
      <c r="Q88" s="24">
        <f t="shared" si="3"/>
        <v>319816.73913043475</v>
      </c>
    </row>
    <row r="89" spans="1:17" s="11" customFormat="1" x14ac:dyDescent="0.2">
      <c r="A89" s="22" t="s">
        <v>88</v>
      </c>
      <c r="B89" s="29">
        <v>11091551.940000001</v>
      </c>
      <c r="C89" s="29">
        <v>19572991.379999999</v>
      </c>
      <c r="D89" s="29">
        <v>14276699.899999999</v>
      </c>
      <c r="E89" s="29">
        <v>9155908.2300000004</v>
      </c>
      <c r="F89" s="29">
        <f t="shared" si="2"/>
        <v>54097151.450000003</v>
      </c>
      <c r="G89" s="24"/>
      <c r="H89" s="22" t="s">
        <v>88</v>
      </c>
      <c r="I89" s="29">
        <v>70266.45</v>
      </c>
      <c r="J89" s="29">
        <v>28657.74</v>
      </c>
      <c r="K89" s="29">
        <v>17559.73</v>
      </c>
      <c r="L89" s="28"/>
      <c r="M89" s="22" t="s">
        <v>88</v>
      </c>
      <c r="N89" s="29">
        <v>780880.6086956521</v>
      </c>
      <c r="O89" s="29">
        <v>1393519.8260869565</v>
      </c>
      <c r="P89" s="29">
        <v>9149.9130434782601</v>
      </c>
      <c r="Q89" s="24">
        <f t="shared" si="3"/>
        <v>2183550.3478260865</v>
      </c>
    </row>
    <row r="90" spans="1:17" s="11" customFormat="1" x14ac:dyDescent="0.2">
      <c r="A90" s="22" t="s">
        <v>89</v>
      </c>
      <c r="B90" s="29">
        <v>19845341.199999999</v>
      </c>
      <c r="C90" s="29">
        <v>25775508.559999995</v>
      </c>
      <c r="D90" s="29">
        <v>11912825.17</v>
      </c>
      <c r="E90" s="29">
        <v>10623771.300000001</v>
      </c>
      <c r="F90" s="29">
        <f t="shared" si="2"/>
        <v>68157446.229999989</v>
      </c>
      <c r="G90" s="24"/>
      <c r="H90" s="22" t="s">
        <v>89</v>
      </c>
      <c r="I90" s="29">
        <v>87709.72</v>
      </c>
      <c r="J90" s="29">
        <v>8675.4599999999991</v>
      </c>
      <c r="K90" s="29">
        <v>0</v>
      </c>
      <c r="L90" s="28"/>
      <c r="M90" s="22" t="s">
        <v>89</v>
      </c>
      <c r="N90" s="29">
        <v>780053.34782608692</v>
      </c>
      <c r="O90" s="29">
        <v>1262678.7391304348</v>
      </c>
      <c r="P90" s="29">
        <v>4509.4347826086951</v>
      </c>
      <c r="Q90" s="24">
        <f t="shared" si="3"/>
        <v>2047241.5217391304</v>
      </c>
    </row>
    <row r="91" spans="1:17" s="11" customFormat="1" x14ac:dyDescent="0.2">
      <c r="A91" s="22" t="s">
        <v>90</v>
      </c>
      <c r="B91" s="29">
        <v>14082966.820000002</v>
      </c>
      <c r="C91" s="29">
        <v>331225.7</v>
      </c>
      <c r="D91" s="29">
        <v>395621.48000000004</v>
      </c>
      <c r="E91" s="29">
        <v>8910211.1799999997</v>
      </c>
      <c r="F91" s="29">
        <f t="shared" si="2"/>
        <v>23720025.18</v>
      </c>
      <c r="G91" s="24"/>
      <c r="H91" s="22" t="s">
        <v>90</v>
      </c>
      <c r="I91" s="29">
        <v>105333.3</v>
      </c>
      <c r="J91" s="29">
        <v>24686.63</v>
      </c>
      <c r="K91" s="29">
        <v>13999.880000000001</v>
      </c>
      <c r="L91" s="28"/>
      <c r="M91" s="22" t="s">
        <v>90</v>
      </c>
      <c r="N91" s="29">
        <v>858511.17391304346</v>
      </c>
      <c r="O91" s="29">
        <v>1247763.5217391304</v>
      </c>
      <c r="P91" s="29">
        <v>3276.173913043478</v>
      </c>
      <c r="Q91" s="24">
        <f t="shared" si="3"/>
        <v>2109550.8695652173</v>
      </c>
    </row>
    <row r="92" spans="1:17" s="11" customFormat="1" x14ac:dyDescent="0.2">
      <c r="A92" s="22" t="s">
        <v>91</v>
      </c>
      <c r="B92" s="29">
        <v>130883564.73000003</v>
      </c>
      <c r="C92" s="29">
        <v>228029830.96999997</v>
      </c>
      <c r="D92" s="29">
        <v>81479139.650000006</v>
      </c>
      <c r="E92" s="29">
        <v>103976989.81999999</v>
      </c>
      <c r="F92" s="29">
        <f t="shared" si="2"/>
        <v>544369525.17000008</v>
      </c>
      <c r="G92" s="24"/>
      <c r="H92" s="22" t="s">
        <v>91</v>
      </c>
      <c r="I92" s="29">
        <v>362529.5</v>
      </c>
      <c r="J92" s="29">
        <v>380708.2</v>
      </c>
      <c r="K92" s="29">
        <v>150292.04</v>
      </c>
      <c r="L92" s="28"/>
      <c r="M92" s="22" t="s">
        <v>91</v>
      </c>
      <c r="N92" s="29">
        <v>8059368.6956521738</v>
      </c>
      <c r="O92" s="29">
        <v>15448168.434782607</v>
      </c>
      <c r="P92" s="29">
        <v>2418160.8260869565</v>
      </c>
      <c r="Q92" s="24">
        <f t="shared" si="3"/>
        <v>25925697.956521738</v>
      </c>
    </row>
    <row r="93" spans="1:17" s="11" customFormat="1" x14ac:dyDescent="0.2">
      <c r="A93" s="22" t="s">
        <v>92</v>
      </c>
      <c r="B93" s="29">
        <v>10897069.840000002</v>
      </c>
      <c r="C93" s="29">
        <v>11673636.34</v>
      </c>
      <c r="D93" s="29">
        <v>6720395.21</v>
      </c>
      <c r="E93" s="29">
        <v>4423042.0200000005</v>
      </c>
      <c r="F93" s="29">
        <f t="shared" si="2"/>
        <v>33714143.410000004</v>
      </c>
      <c r="G93" s="24"/>
      <c r="H93" s="22" t="s">
        <v>92</v>
      </c>
      <c r="I93" s="29">
        <v>120275.28</v>
      </c>
      <c r="J93" s="29">
        <v>377703.46</v>
      </c>
      <c r="K93" s="29">
        <v>158638.37</v>
      </c>
      <c r="L93" s="28"/>
      <c r="M93" s="22" t="s">
        <v>92</v>
      </c>
      <c r="N93" s="29">
        <v>600053.30434782605</v>
      </c>
      <c r="O93" s="29">
        <v>819247.56521739124</v>
      </c>
      <c r="P93" s="29">
        <v>74050.521739130432</v>
      </c>
      <c r="Q93" s="24">
        <f t="shared" si="3"/>
        <v>1493351.3913043477</v>
      </c>
    </row>
    <row r="94" spans="1:17" s="11" customFormat="1" x14ac:dyDescent="0.2">
      <c r="A94" s="22" t="s">
        <v>93</v>
      </c>
      <c r="B94" s="29">
        <v>5096980.9700000007</v>
      </c>
      <c r="C94" s="29">
        <v>12060152.77</v>
      </c>
      <c r="D94" s="29">
        <v>4666192.9799999995</v>
      </c>
      <c r="E94" s="29">
        <v>3342760.95</v>
      </c>
      <c r="F94" s="29">
        <f t="shared" si="2"/>
        <v>25166087.670000002</v>
      </c>
      <c r="G94" s="24"/>
      <c r="H94" s="22" t="s">
        <v>93</v>
      </c>
      <c r="I94" s="29">
        <v>76754.73</v>
      </c>
      <c r="J94" s="29">
        <v>0</v>
      </c>
      <c r="K94" s="29">
        <v>0</v>
      </c>
      <c r="L94" s="28"/>
      <c r="M94" s="22" t="s">
        <v>93</v>
      </c>
      <c r="N94" s="29">
        <v>309880.82608695648</v>
      </c>
      <c r="O94" s="29">
        <v>345517.91304347827</v>
      </c>
      <c r="P94" s="29">
        <v>0</v>
      </c>
      <c r="Q94" s="24">
        <f t="shared" si="3"/>
        <v>655398.73913043481</v>
      </c>
    </row>
    <row r="95" spans="1:17" s="11" customFormat="1" x14ac:dyDescent="0.2">
      <c r="A95" s="22" t="s">
        <v>94</v>
      </c>
      <c r="B95" s="29">
        <v>27606383.299999997</v>
      </c>
      <c r="C95" s="29">
        <v>61693442.089999996</v>
      </c>
      <c r="D95" s="29">
        <v>29829789.939999998</v>
      </c>
      <c r="E95" s="29">
        <v>23563090.41</v>
      </c>
      <c r="F95" s="29">
        <f t="shared" si="2"/>
        <v>142692705.73999998</v>
      </c>
      <c r="G95" s="24"/>
      <c r="H95" s="22" t="s">
        <v>94</v>
      </c>
      <c r="I95" s="29">
        <v>203600.75</v>
      </c>
      <c r="J95" s="29">
        <v>73445.2</v>
      </c>
      <c r="K95" s="29">
        <v>23614.04</v>
      </c>
      <c r="L95" s="28"/>
      <c r="M95" s="22" t="s">
        <v>94</v>
      </c>
      <c r="N95" s="29">
        <v>957324.6086956521</v>
      </c>
      <c r="O95" s="29">
        <v>3362629.4347826084</v>
      </c>
      <c r="P95" s="29">
        <v>51829.347826086952</v>
      </c>
      <c r="Q95" s="24">
        <f t="shared" si="3"/>
        <v>4371783.3913043477</v>
      </c>
    </row>
    <row r="96" spans="1:17" s="11" customFormat="1" x14ac:dyDescent="0.2">
      <c r="A96" s="22" t="s">
        <v>95</v>
      </c>
      <c r="B96" s="29">
        <v>84089144.560000002</v>
      </c>
      <c r="C96" s="29">
        <v>134640401.08999997</v>
      </c>
      <c r="D96" s="29">
        <v>41027273</v>
      </c>
      <c r="E96" s="29">
        <v>51405788.299999997</v>
      </c>
      <c r="F96" s="29">
        <f t="shared" si="2"/>
        <v>311162606.94999999</v>
      </c>
      <c r="G96" s="24"/>
      <c r="H96" s="22" t="s">
        <v>95</v>
      </c>
      <c r="I96" s="29">
        <v>360827.86</v>
      </c>
      <c r="J96" s="29">
        <v>122343.62</v>
      </c>
      <c r="K96" s="29">
        <v>60352.54</v>
      </c>
      <c r="L96" s="28"/>
      <c r="M96" s="22" t="s">
        <v>95</v>
      </c>
      <c r="N96" s="29">
        <v>6679246.6956521738</v>
      </c>
      <c r="O96" s="29">
        <v>8351773.7826086953</v>
      </c>
      <c r="P96" s="29">
        <v>685787.56521739124</v>
      </c>
      <c r="Q96" s="24">
        <f t="shared" si="3"/>
        <v>15716808.04347826</v>
      </c>
    </row>
    <row r="97" spans="1:17" s="11" customFormat="1" x14ac:dyDescent="0.2">
      <c r="A97" s="22" t="s">
        <v>96</v>
      </c>
      <c r="B97" s="29">
        <v>7832980.9500000011</v>
      </c>
      <c r="C97" s="29">
        <v>13298155.900000002</v>
      </c>
      <c r="D97" s="29">
        <v>10725471.539999999</v>
      </c>
      <c r="E97" s="29">
        <v>5179954.4399999995</v>
      </c>
      <c r="F97" s="29">
        <f t="shared" si="2"/>
        <v>37036562.829999998</v>
      </c>
      <c r="G97" s="24"/>
      <c r="H97" s="22" t="s">
        <v>96</v>
      </c>
      <c r="I97" s="29">
        <v>65262.559999999998</v>
      </c>
      <c r="J97" s="29">
        <v>51383.66</v>
      </c>
      <c r="K97" s="29">
        <v>8599.7900000000009</v>
      </c>
      <c r="L97" s="28"/>
      <c r="M97" s="22" t="s">
        <v>96</v>
      </c>
      <c r="N97" s="29">
        <v>473514.34782608692</v>
      </c>
      <c r="O97" s="29">
        <v>797634.26086956519</v>
      </c>
      <c r="P97" s="29">
        <v>15180.434782608694</v>
      </c>
      <c r="Q97" s="24">
        <f t="shared" si="3"/>
        <v>1286329.0434782607</v>
      </c>
    </row>
    <row r="98" spans="1:17" s="11" customFormat="1" x14ac:dyDescent="0.2">
      <c r="A98" s="22" t="s">
        <v>97</v>
      </c>
      <c r="B98" s="29">
        <v>47948707.509999998</v>
      </c>
      <c r="C98" s="30">
        <v>13047874.329999998</v>
      </c>
      <c r="D98" s="30">
        <v>7762196.5899999999</v>
      </c>
      <c r="E98" s="30">
        <v>46805834.439999998</v>
      </c>
      <c r="F98" s="29">
        <f t="shared" si="2"/>
        <v>115564612.86999999</v>
      </c>
      <c r="G98" s="24"/>
      <c r="H98" s="22" t="s">
        <v>97</v>
      </c>
      <c r="I98" s="29">
        <v>111241.36</v>
      </c>
      <c r="J98" s="29">
        <v>5174.32</v>
      </c>
      <c r="K98" s="29">
        <v>7633.9</v>
      </c>
      <c r="L98" s="28"/>
      <c r="M98" s="22" t="s">
        <v>97</v>
      </c>
      <c r="N98" s="29">
        <v>74863.565217391297</v>
      </c>
      <c r="O98" s="29">
        <v>90067.521739130432</v>
      </c>
      <c r="P98" s="29">
        <v>7157.8260869565211</v>
      </c>
      <c r="Q98" s="24">
        <f t="shared" si="3"/>
        <v>172088.91304347824</v>
      </c>
    </row>
    <row r="99" spans="1:17" s="11" customFormat="1" ht="6" customHeight="1" x14ac:dyDescent="0.2">
      <c r="A99" s="22"/>
      <c r="B99" s="29"/>
      <c r="C99" s="29"/>
      <c r="D99" s="29"/>
      <c r="E99" s="29"/>
      <c r="F99" s="29"/>
      <c r="G99" s="24"/>
      <c r="H99" s="22"/>
      <c r="I99" s="24"/>
      <c r="J99" s="24"/>
      <c r="K99" s="24"/>
      <c r="L99" s="28"/>
      <c r="M99" s="22"/>
      <c r="N99" s="29"/>
      <c r="O99" s="29"/>
      <c r="P99" s="29"/>
      <c r="Q99" s="24"/>
    </row>
    <row r="100" spans="1:17" s="11" customFormat="1" ht="15.75" x14ac:dyDescent="0.25">
      <c r="A100" s="31" t="s">
        <v>108</v>
      </c>
      <c r="B100" s="32">
        <f>SUM(B11:B98)</f>
        <v>4504997851.4300022</v>
      </c>
      <c r="C100" s="32">
        <f>SUM(C11:C98)</f>
        <v>7275176444.0600023</v>
      </c>
      <c r="D100" s="32">
        <f>SUM(D11:D98)</f>
        <v>3106906225.7400012</v>
      </c>
      <c r="E100" s="32">
        <f>SUM(E11:E98)</f>
        <v>3686952676.5500007</v>
      </c>
      <c r="F100" s="32">
        <f>SUM(F11:F98)</f>
        <v>18574033197.779999</v>
      </c>
      <c r="G100" s="32"/>
      <c r="H100" s="31" t="s">
        <v>108</v>
      </c>
      <c r="I100" s="32">
        <f>SUM(I11:I98)</f>
        <v>32935794.860000011</v>
      </c>
      <c r="J100" s="32">
        <f>SUM(J11:J98)</f>
        <v>21140101.649999995</v>
      </c>
      <c r="K100" s="32">
        <f>SUM(K11:K98)</f>
        <v>8569011.2200000025</v>
      </c>
      <c r="L100" s="33"/>
      <c r="M100" s="31" t="s">
        <v>108</v>
      </c>
      <c r="N100" s="32">
        <f>SUM(N11:N98)</f>
        <v>212734394.00000006</v>
      </c>
      <c r="O100" s="32">
        <f>SUM(O11:O98)</f>
        <v>434861449.52173907</v>
      </c>
      <c r="P100" s="32">
        <f>SUM(P11:P98)</f>
        <v>41826958.608695641</v>
      </c>
      <c r="Q100" s="32">
        <f>SUM(Q11:Q98)</f>
        <v>689422802.13043451</v>
      </c>
    </row>
  </sheetData>
  <mergeCells count="10">
    <mergeCell ref="M1:Q1"/>
    <mergeCell ref="M2:Q2"/>
    <mergeCell ref="M3:Q3"/>
    <mergeCell ref="M6:Q6"/>
    <mergeCell ref="A1:F1"/>
    <mergeCell ref="A2:F2"/>
    <mergeCell ref="A3:F3"/>
    <mergeCell ref="H1:K1"/>
    <mergeCell ref="H2:K2"/>
    <mergeCell ref="H3:K3"/>
  </mergeCells>
  <pageMargins left="0.25" right="0.25" top="0.25" bottom="0.25" header="0" footer="0"/>
  <pageSetup orientation="portrait" r:id="rId1"/>
  <headerFooter alignWithMargins="0"/>
  <colBreaks count="2" manualBreakCount="2">
    <brk id="6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WebCoverPage</vt:lpstr>
      <vt:lpstr>Data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Minnesota Department of Human Services</dc:creator>
  <cp:lastModifiedBy>O'Gorman, Dana S (DHS)</cp:lastModifiedBy>
  <cp:lastPrinted>2012-02-27T17:10:03Z</cp:lastPrinted>
  <dcterms:created xsi:type="dcterms:W3CDTF">2010-02-25T18:53:29Z</dcterms:created>
  <dcterms:modified xsi:type="dcterms:W3CDTF">2024-05-03T15:08:56Z</dcterms:modified>
</cp:coreProperties>
</file>