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ublic\WebSource\Forecast Files\"/>
    </mc:Choice>
  </mc:AlternateContent>
  <xr:revisionPtr revIDLastSave="0" documentId="13_ncr:1_{5168F2E7-4648-4744-A9E8-7A24BF2024E5}" xr6:coauthVersionLast="47" xr6:coauthVersionMax="47" xr10:uidLastSave="{00000000-0000-0000-0000-000000000000}"/>
  <bookViews>
    <workbookView xWindow="20370" yWindow="-120" windowWidth="19440" windowHeight="15000" xr2:uid="{D29A344C-4FAF-4F68-9749-911DC2104DD5}"/>
  </bookViews>
  <sheets>
    <sheet name="Report" sheetId="1" r:id="rId1"/>
  </sheets>
  <definedNames>
    <definedName name="_AMO_UniqueIdentifier" hidden="1">"'f5717f7c-f209-4bb0-811c-2d7a123358fd'"</definedName>
    <definedName name="_AMO_XmlVersion" hidden="1">"'1'"</definedName>
    <definedName name="H__Sas_RF_GeorgeAdhocs_Forecast_ChildrensHC_enrolleemerge_sas7bdat">#REF!</definedName>
    <definedName name="H__Sas_RF_GeorgeAdhocs_Forecast_ChildrensHC_merge_sas7bda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" l="1"/>
  <c r="E76" i="1"/>
  <c r="D74" i="1"/>
  <c r="C74" i="1"/>
  <c r="G69" i="1"/>
  <c r="F69" i="1"/>
  <c r="G74" i="1"/>
  <c r="F74" i="1"/>
  <c r="E69" i="1"/>
  <c r="D69" i="1"/>
  <c r="C69" i="1"/>
  <c r="G76" i="1"/>
  <c r="F63" i="1"/>
  <c r="D76" i="1"/>
  <c r="C76" i="1"/>
  <c r="G63" i="1"/>
  <c r="E63" i="1"/>
  <c r="E42" i="1"/>
  <c r="E79" i="1" s="1"/>
  <c r="D42" i="1"/>
  <c r="D79" i="1" s="1"/>
  <c r="C42" i="1"/>
  <c r="C79" i="1" s="1"/>
  <c r="F75" i="1" l="1"/>
  <c r="C75" i="1"/>
  <c r="D75" i="1"/>
  <c r="G42" i="1"/>
  <c r="G79" i="1" s="1"/>
  <c r="E75" i="1"/>
  <c r="F42" i="1"/>
  <c r="F79" i="1" s="1"/>
  <c r="G75" i="1"/>
  <c r="D63" i="1"/>
  <c r="E74" i="1"/>
  <c r="C63" i="1"/>
</calcChain>
</file>

<file path=xl/sharedStrings.xml><?xml version="1.0" encoding="utf-8"?>
<sst xmlns="http://schemas.openxmlformats.org/spreadsheetml/2006/main" count="77" uniqueCount="63">
  <si>
    <t>Minnesota Health Care Programs</t>
  </si>
  <si>
    <t>Payments for Services for Children (Under Age 21)</t>
  </si>
  <si>
    <t>By Year of Service</t>
  </si>
  <si>
    <t>FY 2019</t>
  </si>
  <si>
    <t>FY 2020</t>
  </si>
  <si>
    <t>FY 2021</t>
  </si>
  <si>
    <t>FY 2022</t>
  </si>
  <si>
    <t>FY 2023</t>
  </si>
  <si>
    <t>Nursing Facilities</t>
  </si>
  <si>
    <t>ICF/DD</t>
  </si>
  <si>
    <t>Day Training &amp; Habilitation</t>
  </si>
  <si>
    <t>DD Waiver</t>
  </si>
  <si>
    <t>Disabled Waiver (CADI)</t>
  </si>
  <si>
    <t>Chronically Ill Waiver (CAC)</t>
  </si>
  <si>
    <t>Brain Inj. Waiver (TBI)</t>
  </si>
  <si>
    <t>Waiver Screenings</t>
  </si>
  <si>
    <t>Home Health Agencies</t>
  </si>
  <si>
    <t>Home Care Nursing</t>
  </si>
  <si>
    <t>Personal Care Assistance</t>
  </si>
  <si>
    <t>Inpatient Hospital</t>
  </si>
  <si>
    <t>Outpatient Hospital</t>
  </si>
  <si>
    <t>Ambulatory Surgery</t>
  </si>
  <si>
    <t>Mental Health Services</t>
  </si>
  <si>
    <t>Physicians</t>
  </si>
  <si>
    <t>Dental</t>
  </si>
  <si>
    <t>Laboratory &amp; Radiology</t>
  </si>
  <si>
    <t>Rehabilitation Serv.</t>
  </si>
  <si>
    <t>Prescription Drugs</t>
  </si>
  <si>
    <t>Med. Supplies &amp; Prosthetics</t>
  </si>
  <si>
    <t>Med. Transportation</t>
  </si>
  <si>
    <t>Managed Care (HMO)</t>
  </si>
  <si>
    <t>Other Practitioners</t>
  </si>
  <si>
    <t>Other Services</t>
  </si>
  <si>
    <t>Medicare &amp; Ins. Buy-In</t>
  </si>
  <si>
    <t>CD Treatment Fund</t>
  </si>
  <si>
    <t>Child Welfare Case Management</t>
  </si>
  <si>
    <t>Vuln. Adult / DD Case Management</t>
  </si>
  <si>
    <t>Res. Fac. for SED Children (Rule 5)</t>
  </si>
  <si>
    <t>Child &amp; Teen Checkup Outreach</t>
  </si>
  <si>
    <t>Access Services</t>
  </si>
  <si>
    <t>IEP Services</t>
  </si>
  <si>
    <t>Consumer Support Grants</t>
  </si>
  <si>
    <t>Total</t>
  </si>
  <si>
    <t>Notes:</t>
  </si>
  <si>
    <t>1.  Minnesota Health Care Programs included here are Medical Assistance and MinnesotaCare.</t>
  </si>
  <si>
    <t>2.  This report contains corrected values for managed care expenditures and total expenditures in FY 2020</t>
  </si>
  <si>
    <t>and FY 2021.  Previous reports omitted the value of the 8% withheld from monthly capitation payments and</t>
  </si>
  <si>
    <t>paid to the health plans in arrears.</t>
  </si>
  <si>
    <t>3.  Because data is by period of service, small changes to FY 2023 data will occur in future reports,</t>
  </si>
  <si>
    <t>and (usually) lesser changes to earlier years.  This data represents claims paid or reported by managed</t>
  </si>
  <si>
    <t>care organizations by January 30, 2024.</t>
  </si>
  <si>
    <t>Enrollment Data on Children (Under Age 21)</t>
  </si>
  <si>
    <t>Medical Assistance</t>
  </si>
  <si>
    <t xml:space="preserve">     Number Ever Enrolled</t>
  </si>
  <si>
    <t xml:space="preserve">     Managed Care Enrollee Months</t>
  </si>
  <si>
    <t xml:space="preserve">     FFS Enrollee Months</t>
  </si>
  <si>
    <t xml:space="preserve">     Total Enrollee Months</t>
  </si>
  <si>
    <t>MinnesotaCare</t>
  </si>
  <si>
    <t>Medical Assistance &amp; MinnesotaCare</t>
  </si>
  <si>
    <t xml:space="preserve">     Number Ever Enrolled*</t>
  </si>
  <si>
    <t>Average Payment per Enrollee Month</t>
  </si>
  <si>
    <t xml:space="preserve"> *  Unduplicated across programs.</t>
  </si>
  <si>
    <t>DHS Reports and Forecasts Division,  February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</si>
</sst>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3" fontId="2" fillId="0" borderId="0" xfId="0" applyNumberFormat="1" applyFont="1" applyAlignment="1">
      <alignment horizontal="center"/>
    </xf>
    <xf numFmtId="164" fontId="0" fillId="0" borderId="0" xfId="0" applyNumberFormat="1"/>
    <xf numFmtId="3" fontId="0" fillId="0" borderId="0" xfId="0" applyNumberFormat="1"/>
    <xf numFmtId="164" fontId="5" fillId="0" borderId="0" xfId="0" applyNumberFormat="1" applyFont="1"/>
    <xf numFmtId="3" fontId="6" fillId="0" borderId="0" xfId="0" applyNumberFormat="1" applyFont="1"/>
    <xf numFmtId="0" fontId="2" fillId="0" borderId="0" xfId="0" applyFont="1"/>
    <xf numFmtId="165" fontId="0" fillId="0" borderId="0" xfId="1" applyNumberFormat="1" applyFont="1" applyFill="1" applyBorder="1"/>
    <xf numFmtId="165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3A1BD-92E8-4EB3-BC5F-889E037AF104}">
  <sheetPr>
    <pageSetUpPr fitToPage="1"/>
  </sheetPr>
  <dimension ref="A1:G117"/>
  <sheetViews>
    <sheetView tabSelected="1" zoomScaleNormal="100" workbookViewId="0">
      <selection activeCell="A4" sqref="A4"/>
    </sheetView>
  </sheetViews>
  <sheetFormatPr defaultRowHeight="15" x14ac:dyDescent="0.25"/>
  <cols>
    <col min="1" max="1" width="17.5703125" customWidth="1"/>
    <col min="2" max="2" width="16.7109375" customWidth="1"/>
    <col min="3" max="7" width="14.7109375" customWidth="1"/>
  </cols>
  <sheetData>
    <row r="1" spans="1:7" ht="18.75" x14ac:dyDescent="0.3">
      <c r="A1" s="11" t="s">
        <v>0</v>
      </c>
      <c r="B1" s="11"/>
      <c r="C1" s="12"/>
      <c r="D1" s="12"/>
      <c r="E1" s="12"/>
      <c r="F1" s="12"/>
      <c r="G1" s="12"/>
    </row>
    <row r="2" spans="1:7" ht="18.75" x14ac:dyDescent="0.3">
      <c r="A2" s="11" t="s">
        <v>1</v>
      </c>
      <c r="B2" s="11"/>
      <c r="C2" s="12"/>
      <c r="D2" s="12"/>
      <c r="E2" s="12"/>
      <c r="F2" s="12"/>
      <c r="G2" s="12"/>
    </row>
    <row r="3" spans="1:7" ht="18.75" x14ac:dyDescent="0.3">
      <c r="A3" s="13" t="s">
        <v>2</v>
      </c>
      <c r="B3" s="13"/>
      <c r="C3" s="12"/>
      <c r="D3" s="12"/>
      <c r="E3" s="12"/>
      <c r="F3" s="12"/>
      <c r="G3" s="12"/>
    </row>
    <row r="5" spans="1:7" x14ac:dyDescent="0.25"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</row>
    <row r="7" spans="1:7" x14ac:dyDescent="0.25">
      <c r="A7" t="s">
        <v>8</v>
      </c>
      <c r="C7" s="2">
        <v>220307.98</v>
      </c>
      <c r="D7" s="2">
        <v>192004.98</v>
      </c>
      <c r="E7" s="2">
        <v>164554.07</v>
      </c>
      <c r="F7" s="2">
        <v>180573.26</v>
      </c>
      <c r="G7" s="2">
        <v>329773.26</v>
      </c>
    </row>
    <row r="8" spans="1:7" x14ac:dyDescent="0.25">
      <c r="A8" t="s">
        <v>9</v>
      </c>
      <c r="C8" s="3">
        <v>4387546.8499999996</v>
      </c>
      <c r="D8" s="3">
        <v>4151772.22</v>
      </c>
      <c r="E8" s="3">
        <v>3827615.43</v>
      </c>
      <c r="F8" s="3">
        <v>3263160.44</v>
      </c>
      <c r="G8" s="3">
        <v>2969033.69</v>
      </c>
    </row>
    <row r="9" spans="1:7" x14ac:dyDescent="0.25">
      <c r="A9" t="s">
        <v>10</v>
      </c>
      <c r="C9" s="3">
        <v>716.32</v>
      </c>
      <c r="D9" s="3">
        <v>0</v>
      </c>
      <c r="E9" s="3">
        <v>0</v>
      </c>
      <c r="F9" s="3">
        <v>8535.4599999999991</v>
      </c>
      <c r="G9" s="3">
        <v>0</v>
      </c>
    </row>
    <row r="10" spans="1:7" x14ac:dyDescent="0.25">
      <c r="A10" t="s">
        <v>11</v>
      </c>
      <c r="C10" s="3">
        <v>206175862.63</v>
      </c>
      <c r="D10" s="3">
        <v>251643222.70999998</v>
      </c>
      <c r="E10" s="3">
        <v>297682553.85000002</v>
      </c>
      <c r="F10" s="3">
        <v>317529608.62</v>
      </c>
      <c r="G10" s="3">
        <v>350344151.40999997</v>
      </c>
    </row>
    <row r="11" spans="1:7" x14ac:dyDescent="0.25">
      <c r="A11" t="s">
        <v>12</v>
      </c>
      <c r="C11" s="3">
        <v>120832654.57000001</v>
      </c>
      <c r="D11" s="3">
        <v>140616815.03</v>
      </c>
      <c r="E11" s="3">
        <v>169962311.39999998</v>
      </c>
      <c r="F11" s="3">
        <v>185576705.5</v>
      </c>
      <c r="G11" s="3">
        <v>214934821.41999999</v>
      </c>
    </row>
    <row r="12" spans="1:7" x14ac:dyDescent="0.25">
      <c r="A12" t="s">
        <v>13</v>
      </c>
      <c r="C12" s="3">
        <v>24894283.670000002</v>
      </c>
      <c r="D12" s="3">
        <v>28619506.379999999</v>
      </c>
      <c r="E12" s="3">
        <v>33526116.800000001</v>
      </c>
      <c r="F12" s="3">
        <v>36129462.82</v>
      </c>
      <c r="G12" s="3">
        <v>37263640.209999993</v>
      </c>
    </row>
    <row r="13" spans="1:7" x14ac:dyDescent="0.25">
      <c r="A13" t="s">
        <v>14</v>
      </c>
      <c r="C13" s="3">
        <v>2342214.0300000003</v>
      </c>
      <c r="D13" s="3">
        <v>2108920.16</v>
      </c>
      <c r="E13" s="3">
        <v>1971563.21</v>
      </c>
      <c r="F13" s="3">
        <v>1876047.42</v>
      </c>
      <c r="G13" s="3">
        <v>2322766.39</v>
      </c>
    </row>
    <row r="14" spans="1:7" x14ac:dyDescent="0.25">
      <c r="A14" t="s">
        <v>15</v>
      </c>
      <c r="C14" s="3">
        <v>2022.5</v>
      </c>
      <c r="D14" s="3">
        <v>696.37</v>
      </c>
      <c r="E14" s="3">
        <v>5541.92</v>
      </c>
      <c r="F14" s="3">
        <v>800</v>
      </c>
      <c r="G14" s="3">
        <v>5200</v>
      </c>
    </row>
    <row r="15" spans="1:7" x14ac:dyDescent="0.25">
      <c r="A15" t="s">
        <v>16</v>
      </c>
      <c r="C15" s="3">
        <v>1235249.26</v>
      </c>
      <c r="D15" s="3">
        <v>1127557.55</v>
      </c>
      <c r="E15" s="3">
        <v>1066727.42</v>
      </c>
      <c r="F15" s="3">
        <v>979439.36</v>
      </c>
      <c r="G15" s="3">
        <v>809562.38</v>
      </c>
    </row>
    <row r="16" spans="1:7" x14ac:dyDescent="0.25">
      <c r="A16" t="s">
        <v>17</v>
      </c>
      <c r="C16" s="3">
        <v>55322641.590000004</v>
      </c>
      <c r="D16" s="3">
        <v>57187787.159999996</v>
      </c>
      <c r="E16" s="3">
        <v>56594744.270000003</v>
      </c>
      <c r="F16" s="3">
        <v>47079269.520000003</v>
      </c>
      <c r="G16" s="3">
        <v>43709489.509999998</v>
      </c>
    </row>
    <row r="17" spans="1:7" x14ac:dyDescent="0.25">
      <c r="A17" t="s">
        <v>18</v>
      </c>
      <c r="C17" s="3">
        <v>168278494.66</v>
      </c>
      <c r="D17" s="3">
        <v>199284858.44</v>
      </c>
      <c r="E17" s="3">
        <v>205712532.82999998</v>
      </c>
      <c r="F17" s="3">
        <v>229756622.29000002</v>
      </c>
      <c r="G17" s="3">
        <v>265672157.22999999</v>
      </c>
    </row>
    <row r="18" spans="1:7" x14ac:dyDescent="0.25">
      <c r="A18" t="s">
        <v>19</v>
      </c>
      <c r="C18" s="3">
        <v>160205464.87</v>
      </c>
      <c r="D18" s="3">
        <v>141200934.29999998</v>
      </c>
      <c r="E18" s="3">
        <v>125567770.51000001</v>
      </c>
      <c r="F18" s="3">
        <v>132659573.58</v>
      </c>
      <c r="G18" s="3">
        <v>132919713.67999999</v>
      </c>
    </row>
    <row r="19" spans="1:7" x14ac:dyDescent="0.25">
      <c r="A19" t="s">
        <v>20</v>
      </c>
      <c r="C19" s="3">
        <v>34726511.640000001</v>
      </c>
      <c r="D19" s="3">
        <v>30456084.77</v>
      </c>
      <c r="E19" s="3">
        <v>24817848.309999999</v>
      </c>
      <c r="F19" s="3">
        <v>27271889.900000002</v>
      </c>
      <c r="G19" s="3">
        <v>28743484.98</v>
      </c>
    </row>
    <row r="20" spans="1:7" x14ac:dyDescent="0.25">
      <c r="A20" t="s">
        <v>21</v>
      </c>
      <c r="C20" s="3">
        <v>1207095.1599999999</v>
      </c>
      <c r="D20" s="3">
        <v>980017.41</v>
      </c>
      <c r="E20" s="3">
        <v>831872.15</v>
      </c>
      <c r="F20" s="3">
        <v>848142.45</v>
      </c>
      <c r="G20" s="3">
        <v>1174888.3500000001</v>
      </c>
    </row>
    <row r="21" spans="1:7" x14ac:dyDescent="0.25">
      <c r="A21" t="s">
        <v>22</v>
      </c>
      <c r="C21" s="3">
        <v>141504869.82999998</v>
      </c>
      <c r="D21" s="3">
        <v>134682953.59</v>
      </c>
      <c r="E21" s="3">
        <v>145621222.69999999</v>
      </c>
      <c r="F21" s="3">
        <v>165864005.83999997</v>
      </c>
      <c r="G21" s="3">
        <v>194585630.53</v>
      </c>
    </row>
    <row r="22" spans="1:7" x14ac:dyDescent="0.25">
      <c r="A22" t="s">
        <v>23</v>
      </c>
      <c r="C22" s="3">
        <v>79755572.049999997</v>
      </c>
      <c r="D22" s="3">
        <v>76155711.590000004</v>
      </c>
      <c r="E22" s="3">
        <v>69237730.75</v>
      </c>
      <c r="F22" s="3">
        <v>81973594.910000011</v>
      </c>
      <c r="G22" s="3">
        <v>84094082.049999997</v>
      </c>
    </row>
    <row r="23" spans="1:7" x14ac:dyDescent="0.25">
      <c r="A23" t="s">
        <v>24</v>
      </c>
      <c r="C23" s="3">
        <v>19426876.579999998</v>
      </c>
      <c r="D23" s="3">
        <v>14835674.719999999</v>
      </c>
      <c r="E23" s="3">
        <v>15290034.129999999</v>
      </c>
      <c r="F23" s="3">
        <v>18178753.210000001</v>
      </c>
      <c r="G23" s="3">
        <v>21051597.48</v>
      </c>
    </row>
    <row r="24" spans="1:7" x14ac:dyDescent="0.25">
      <c r="A24" t="s">
        <v>25</v>
      </c>
      <c r="C24" s="3">
        <v>11064498.77</v>
      </c>
      <c r="D24" s="3">
        <v>10111718.290000001</v>
      </c>
      <c r="E24" s="3">
        <v>9692916.620000001</v>
      </c>
      <c r="F24" s="3">
        <v>11530032.18</v>
      </c>
      <c r="G24" s="3">
        <v>10520983.92</v>
      </c>
    </row>
    <row r="25" spans="1:7" x14ac:dyDescent="0.25">
      <c r="A25" t="s">
        <v>26</v>
      </c>
      <c r="C25" s="3">
        <v>18731359.73</v>
      </c>
      <c r="D25" s="3">
        <v>17242194.73</v>
      </c>
      <c r="E25" s="3">
        <v>18883702.779999997</v>
      </c>
      <c r="F25" s="3">
        <v>18574386.91</v>
      </c>
      <c r="G25" s="3">
        <v>18993423.059999999</v>
      </c>
    </row>
    <row r="26" spans="1:7" x14ac:dyDescent="0.25">
      <c r="A26" t="s">
        <v>27</v>
      </c>
      <c r="C26" s="3">
        <v>71324931.939999998</v>
      </c>
      <c r="D26" s="3">
        <v>66946262.780000001</v>
      </c>
      <c r="E26" s="3">
        <v>65989720.090000004</v>
      </c>
      <c r="F26" s="3">
        <v>75946007.400000006</v>
      </c>
      <c r="G26" s="3">
        <v>78863085.340000004</v>
      </c>
    </row>
    <row r="27" spans="1:7" x14ac:dyDescent="0.25">
      <c r="A27" t="s">
        <v>28</v>
      </c>
      <c r="C27" s="3">
        <v>42585020.460000008</v>
      </c>
      <c r="D27" s="3">
        <v>42675896.189999998</v>
      </c>
      <c r="E27" s="3">
        <v>40835002.68</v>
      </c>
      <c r="F27" s="3">
        <v>41872724.490000002</v>
      </c>
      <c r="G27" s="3">
        <v>44152605.039999999</v>
      </c>
    </row>
    <row r="28" spans="1:7" x14ac:dyDescent="0.25">
      <c r="A28" t="s">
        <v>29</v>
      </c>
      <c r="C28" s="3">
        <v>4848042.5</v>
      </c>
      <c r="D28" s="3">
        <v>4314545.62</v>
      </c>
      <c r="E28" s="3">
        <v>3452508.9099999997</v>
      </c>
      <c r="F28" s="3">
        <v>3933423.18</v>
      </c>
      <c r="G28" s="3">
        <v>4025231.51</v>
      </c>
    </row>
    <row r="29" spans="1:7" x14ac:dyDescent="0.25">
      <c r="A29" t="s">
        <v>30</v>
      </c>
      <c r="C29" s="3">
        <v>1539061363.1044424</v>
      </c>
      <c r="D29" s="3">
        <v>1712044495.7112474</v>
      </c>
      <c r="E29" s="3">
        <v>1931023845.9120982</v>
      </c>
      <c r="F29" s="3">
        <v>1965787070.9782608</v>
      </c>
      <c r="G29" s="3">
        <v>2070088985.7934783</v>
      </c>
    </row>
    <row r="30" spans="1:7" x14ac:dyDescent="0.25">
      <c r="A30" t="s">
        <v>31</v>
      </c>
      <c r="C30" s="3">
        <v>27621199.609999999</v>
      </c>
      <c r="D30" s="3">
        <v>25044405.140000001</v>
      </c>
      <c r="E30" s="3">
        <v>23902489.100000001</v>
      </c>
      <c r="F30" s="3">
        <v>33783028.879999995</v>
      </c>
      <c r="G30" s="3">
        <v>37326323.180000007</v>
      </c>
    </row>
    <row r="31" spans="1:7" x14ac:dyDescent="0.25">
      <c r="A31" t="s">
        <v>32</v>
      </c>
      <c r="C31" s="3">
        <v>13295347.350000001</v>
      </c>
      <c r="D31" s="3">
        <v>11925616.4</v>
      </c>
      <c r="E31" s="3">
        <v>11739621.379999999</v>
      </c>
      <c r="F31" s="3">
        <v>12326685.820000002</v>
      </c>
      <c r="G31" s="3">
        <v>11981753.27</v>
      </c>
    </row>
    <row r="32" spans="1:7" x14ac:dyDescent="0.25">
      <c r="A32" t="s">
        <v>33</v>
      </c>
      <c r="C32" s="3">
        <v>4656.2</v>
      </c>
      <c r="D32" s="3">
        <v>6782.64</v>
      </c>
      <c r="E32" s="3">
        <v>4262.58</v>
      </c>
      <c r="F32" s="3">
        <v>3400.3</v>
      </c>
      <c r="G32" s="3">
        <v>2882.94</v>
      </c>
    </row>
    <row r="33" spans="1:7" x14ac:dyDescent="0.25">
      <c r="A33" t="s">
        <v>34</v>
      </c>
      <c r="C33" s="3">
        <v>9029495.1099999994</v>
      </c>
      <c r="D33" s="3">
        <v>9351312.5600000005</v>
      </c>
      <c r="E33" s="3">
        <v>7786635.0999999996</v>
      </c>
      <c r="F33" s="3">
        <v>7849583.8200000003</v>
      </c>
      <c r="G33" s="3">
        <v>9142333.6999999993</v>
      </c>
    </row>
    <row r="34" spans="1:7" x14ac:dyDescent="0.25">
      <c r="A34" t="s">
        <v>35</v>
      </c>
      <c r="C34" s="3">
        <v>82077823.659999996</v>
      </c>
      <c r="D34" s="3">
        <v>86902042.680000007</v>
      </c>
      <c r="E34" s="3">
        <v>93321389.659999996</v>
      </c>
      <c r="F34" s="3">
        <v>85810544.969999999</v>
      </c>
      <c r="G34" s="3">
        <v>89683160.159999996</v>
      </c>
    </row>
    <row r="35" spans="1:7" x14ac:dyDescent="0.25">
      <c r="A35" t="s">
        <v>36</v>
      </c>
      <c r="C35" s="3">
        <v>791704.65</v>
      </c>
      <c r="D35" s="3">
        <v>751122.08</v>
      </c>
      <c r="E35" s="3">
        <v>738593.59</v>
      </c>
      <c r="F35" s="3">
        <v>545484.47</v>
      </c>
      <c r="G35" s="3">
        <v>507917</v>
      </c>
    </row>
    <row r="36" spans="1:7" x14ac:dyDescent="0.25">
      <c r="A36" t="s">
        <v>37</v>
      </c>
      <c r="C36" s="3">
        <v>9621998.2799999993</v>
      </c>
      <c r="D36" s="3">
        <v>7487580.7000000002</v>
      </c>
      <c r="E36" s="3">
        <v>6530111.1899999995</v>
      </c>
      <c r="F36" s="3">
        <v>4533854.09</v>
      </c>
      <c r="G36" s="3">
        <v>4231360.99</v>
      </c>
    </row>
    <row r="37" spans="1:7" x14ac:dyDescent="0.25">
      <c r="A37" t="s">
        <v>38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</row>
    <row r="38" spans="1:7" x14ac:dyDescent="0.25">
      <c r="A38" t="s">
        <v>39</v>
      </c>
      <c r="C38" s="3">
        <v>10897951.030000001</v>
      </c>
      <c r="D38" s="3">
        <v>8730098.7699999996</v>
      </c>
      <c r="E38" s="3">
        <v>7234017.4199999999</v>
      </c>
      <c r="F38" s="3">
        <v>8400491.4400000013</v>
      </c>
      <c r="G38" s="3">
        <v>8552933.5899999999</v>
      </c>
    </row>
    <row r="39" spans="1:7" x14ac:dyDescent="0.25">
      <c r="A39" t="s">
        <v>40</v>
      </c>
      <c r="C39" s="3">
        <v>112506332</v>
      </c>
      <c r="D39" s="3">
        <v>82716652.170000002</v>
      </c>
      <c r="E39" s="3">
        <v>64004725.869999997</v>
      </c>
      <c r="F39" s="3">
        <v>114799580.73</v>
      </c>
      <c r="G39" s="3">
        <v>118131068.52</v>
      </c>
    </row>
    <row r="40" spans="1:7" x14ac:dyDescent="0.25">
      <c r="A40" t="s">
        <v>41</v>
      </c>
      <c r="C40" s="3">
        <v>30521618.899999999</v>
      </c>
      <c r="D40" s="3">
        <v>33727385.170000002</v>
      </c>
      <c r="E40" s="3">
        <v>37450027.299999997</v>
      </c>
      <c r="F40" s="3">
        <v>38160838.280000001</v>
      </c>
      <c r="G40" s="3">
        <v>37225594.869999997</v>
      </c>
    </row>
    <row r="42" spans="1:7" x14ac:dyDescent="0.25">
      <c r="A42" t="s">
        <v>42</v>
      </c>
      <c r="C42" s="2">
        <f>SUM(C7:C40)</f>
        <v>3004501727.4844427</v>
      </c>
      <c r="D42" s="2">
        <f t="shared" ref="D42" si="0">SUM(D7:D40)</f>
        <v>3203222629.0112467</v>
      </c>
      <c r="E42" s="2">
        <f>SUM(E7:E40)</f>
        <v>3474470309.9320979</v>
      </c>
      <c r="F42" s="2">
        <f>SUM(F7:F40)</f>
        <v>3673033322.5182619</v>
      </c>
      <c r="G42" s="2">
        <f>SUM(G7:G40)</f>
        <v>3924359635.4534769</v>
      </c>
    </row>
    <row r="43" spans="1:7" x14ac:dyDescent="0.25">
      <c r="C43" s="4"/>
      <c r="D43" s="4"/>
      <c r="E43" s="4"/>
      <c r="F43" s="4"/>
      <c r="G43" s="4"/>
    </row>
    <row r="44" spans="1:7" x14ac:dyDescent="0.25">
      <c r="A44" t="s">
        <v>43</v>
      </c>
      <c r="B44" t="s">
        <v>44</v>
      </c>
    </row>
    <row r="46" spans="1:7" x14ac:dyDescent="0.25">
      <c r="B46" t="s">
        <v>45</v>
      </c>
    </row>
    <row r="47" spans="1:7" x14ac:dyDescent="0.25">
      <c r="B47" t="s">
        <v>46</v>
      </c>
    </row>
    <row r="48" spans="1:7" x14ac:dyDescent="0.25">
      <c r="B48" t="s">
        <v>47</v>
      </c>
    </row>
    <row r="50" spans="1:7" x14ac:dyDescent="0.25">
      <c r="B50" t="s">
        <v>48</v>
      </c>
    </row>
    <row r="51" spans="1:7" x14ac:dyDescent="0.25">
      <c r="B51" t="s">
        <v>49</v>
      </c>
    </row>
    <row r="52" spans="1:7" x14ac:dyDescent="0.25">
      <c r="B52" t="s">
        <v>50</v>
      </c>
    </row>
    <row r="54" spans="1:7" x14ac:dyDescent="0.25">
      <c r="A54" t="s">
        <v>62</v>
      </c>
    </row>
    <row r="56" spans="1:7" ht="18.75" x14ac:dyDescent="0.3">
      <c r="A56" s="11" t="s">
        <v>0</v>
      </c>
      <c r="B56" s="11"/>
      <c r="C56" s="11"/>
      <c r="D56" s="11"/>
      <c r="E56" s="11"/>
      <c r="F56" s="11"/>
      <c r="G56" s="11"/>
    </row>
    <row r="57" spans="1:7" ht="18.75" x14ac:dyDescent="0.3">
      <c r="A57" s="11" t="s">
        <v>51</v>
      </c>
      <c r="B57" s="11"/>
      <c r="C57" s="11"/>
      <c r="D57" s="11"/>
      <c r="E57" s="11"/>
      <c r="F57" s="11"/>
      <c r="G57" s="11"/>
    </row>
    <row r="58" spans="1:7" x14ac:dyDescent="0.25">
      <c r="C58" s="5"/>
      <c r="D58" s="5"/>
      <c r="E58" s="5"/>
      <c r="F58" s="5"/>
    </row>
    <row r="59" spans="1:7" x14ac:dyDescent="0.25">
      <c r="C59" s="1" t="s">
        <v>3</v>
      </c>
      <c r="D59" s="1" t="s">
        <v>4</v>
      </c>
      <c r="E59" s="1" t="s">
        <v>5</v>
      </c>
      <c r="F59" s="1" t="s">
        <v>6</v>
      </c>
      <c r="G59" s="1" t="s">
        <v>7</v>
      </c>
    </row>
    <row r="60" spans="1:7" x14ac:dyDescent="0.25">
      <c r="A60" s="6" t="s">
        <v>52</v>
      </c>
    </row>
    <row r="61" spans="1:7" x14ac:dyDescent="0.25">
      <c r="A61" t="s">
        <v>53</v>
      </c>
      <c r="C61" s="7">
        <v>650026</v>
      </c>
      <c r="D61" s="7">
        <v>628841</v>
      </c>
      <c r="E61" s="7">
        <v>621890</v>
      </c>
      <c r="F61" s="7">
        <v>651456</v>
      </c>
      <c r="G61" s="7">
        <v>672833</v>
      </c>
    </row>
    <row r="62" spans="1:7" x14ac:dyDescent="0.25">
      <c r="A62" t="s">
        <v>54</v>
      </c>
      <c r="C62" s="7">
        <v>5113720</v>
      </c>
      <c r="D62" s="7">
        <v>5199087</v>
      </c>
      <c r="E62" s="7">
        <v>5872319</v>
      </c>
      <c r="F62" s="7">
        <v>6253836</v>
      </c>
      <c r="G62" s="7">
        <v>6530639</v>
      </c>
    </row>
    <row r="63" spans="1:7" x14ac:dyDescent="0.25">
      <c r="A63" t="s">
        <v>55</v>
      </c>
      <c r="C63" s="7">
        <f>C64-C62</f>
        <v>1326294</v>
      </c>
      <c r="D63" s="7">
        <f>D64-D62</f>
        <v>1228947</v>
      </c>
      <c r="E63" s="7">
        <f>E64-E62</f>
        <v>1015405</v>
      </c>
      <c r="F63" s="7">
        <f>F64-F62</f>
        <v>1027445</v>
      </c>
      <c r="G63" s="7">
        <f>G64-G62</f>
        <v>1045050</v>
      </c>
    </row>
    <row r="64" spans="1:7" x14ac:dyDescent="0.25">
      <c r="A64" t="s">
        <v>56</v>
      </c>
      <c r="C64" s="7">
        <v>6440014</v>
      </c>
      <c r="D64" s="7">
        <v>6428034</v>
      </c>
      <c r="E64" s="7">
        <v>6887724</v>
      </c>
      <c r="F64" s="7">
        <v>7281281</v>
      </c>
      <c r="G64" s="7">
        <v>7575689</v>
      </c>
    </row>
    <row r="65" spans="1:7" x14ac:dyDescent="0.25">
      <c r="D65" s="7"/>
      <c r="E65" s="7"/>
      <c r="F65" s="7"/>
      <c r="G65" s="7"/>
    </row>
    <row r="66" spans="1:7" x14ac:dyDescent="0.25">
      <c r="A66" s="6" t="s">
        <v>57</v>
      </c>
      <c r="D66" s="7"/>
      <c r="E66" s="7"/>
      <c r="F66" s="7"/>
      <c r="G66" s="7"/>
    </row>
    <row r="67" spans="1:7" x14ac:dyDescent="0.25">
      <c r="A67" t="s">
        <v>53</v>
      </c>
      <c r="C67" s="8">
        <v>10106</v>
      </c>
      <c r="D67" s="7">
        <v>9330</v>
      </c>
      <c r="E67" s="7">
        <v>4489</v>
      </c>
      <c r="F67" s="7">
        <v>2685</v>
      </c>
      <c r="G67" s="7">
        <v>2586</v>
      </c>
    </row>
    <row r="68" spans="1:7" x14ac:dyDescent="0.25">
      <c r="A68" t="s">
        <v>54</v>
      </c>
      <c r="C68" s="8">
        <v>46590</v>
      </c>
      <c r="D68" s="7">
        <v>48620</v>
      </c>
      <c r="E68" s="7">
        <v>39051</v>
      </c>
      <c r="F68" s="7">
        <v>23152</v>
      </c>
      <c r="G68" s="7">
        <v>20856</v>
      </c>
    </row>
    <row r="69" spans="1:7" x14ac:dyDescent="0.25">
      <c r="A69" t="s">
        <v>55</v>
      </c>
      <c r="C69" s="8">
        <f>C70-C68</f>
        <v>2560</v>
      </c>
      <c r="D69" s="8">
        <f>D70-D68</f>
        <v>2100</v>
      </c>
      <c r="E69" s="8">
        <f>E70-E68</f>
        <v>727</v>
      </c>
      <c r="F69" s="8">
        <f>F70-F68</f>
        <v>221</v>
      </c>
      <c r="G69" s="8">
        <f>G70-G68</f>
        <v>297</v>
      </c>
    </row>
    <row r="70" spans="1:7" x14ac:dyDescent="0.25">
      <c r="A70" t="s">
        <v>56</v>
      </c>
      <c r="C70" s="8">
        <v>49150</v>
      </c>
      <c r="D70" s="7">
        <v>50720</v>
      </c>
      <c r="E70" s="7">
        <v>39778</v>
      </c>
      <c r="F70" s="7">
        <v>23373</v>
      </c>
      <c r="G70" s="7">
        <v>21153</v>
      </c>
    </row>
    <row r="71" spans="1:7" x14ac:dyDescent="0.25">
      <c r="C71" s="8"/>
      <c r="D71" s="7"/>
      <c r="E71" s="7"/>
      <c r="F71" s="7"/>
      <c r="G71" s="7"/>
    </row>
    <row r="72" spans="1:7" x14ac:dyDescent="0.25">
      <c r="A72" s="6" t="s">
        <v>58</v>
      </c>
      <c r="D72" s="7"/>
      <c r="E72" s="7"/>
      <c r="F72" s="7"/>
      <c r="G72" s="7"/>
    </row>
    <row r="73" spans="1:7" x14ac:dyDescent="0.25">
      <c r="A73" t="s">
        <v>59</v>
      </c>
      <c r="C73" s="3">
        <v>653618</v>
      </c>
      <c r="D73" s="7">
        <v>632933</v>
      </c>
      <c r="E73" s="7">
        <v>625586</v>
      </c>
      <c r="F73" s="7">
        <v>653665</v>
      </c>
      <c r="G73" s="7">
        <v>674977</v>
      </c>
    </row>
    <row r="74" spans="1:7" x14ac:dyDescent="0.25">
      <c r="A74" t="s">
        <v>54</v>
      </c>
      <c r="C74" s="3">
        <f t="shared" ref="C74:G75" si="1">C68+C62</f>
        <v>5160310</v>
      </c>
      <c r="D74" s="3">
        <f t="shared" si="1"/>
        <v>5247707</v>
      </c>
      <c r="E74" s="3">
        <f t="shared" si="1"/>
        <v>5911370</v>
      </c>
      <c r="F74" s="3">
        <f t="shared" si="1"/>
        <v>6276988</v>
      </c>
      <c r="G74" s="3">
        <f t="shared" si="1"/>
        <v>6551495</v>
      </c>
    </row>
    <row r="75" spans="1:7" x14ac:dyDescent="0.25">
      <c r="A75" t="s">
        <v>55</v>
      </c>
      <c r="C75" s="3">
        <f t="shared" si="1"/>
        <v>1328854</v>
      </c>
      <c r="D75" s="3">
        <f t="shared" si="1"/>
        <v>1231047</v>
      </c>
      <c r="E75" s="3">
        <f t="shared" si="1"/>
        <v>1016132</v>
      </c>
      <c r="F75" s="3">
        <f t="shared" si="1"/>
        <v>1027666</v>
      </c>
      <c r="G75" s="3">
        <f t="shared" si="1"/>
        <v>1045347</v>
      </c>
    </row>
    <row r="76" spans="1:7" x14ac:dyDescent="0.25">
      <c r="A76" t="s">
        <v>56</v>
      </c>
      <c r="C76" s="3">
        <f>C64+C70</f>
        <v>6489164</v>
      </c>
      <c r="D76" s="3">
        <f>D64+D70</f>
        <v>6478754</v>
      </c>
      <c r="E76" s="3">
        <f>E64+E70</f>
        <v>6927502</v>
      </c>
      <c r="F76" s="3">
        <f>F64+F70</f>
        <v>7304654</v>
      </c>
      <c r="G76" s="3">
        <f>G64+G70</f>
        <v>7596842</v>
      </c>
    </row>
    <row r="77" spans="1:7" x14ac:dyDescent="0.25">
      <c r="C77" s="3"/>
    </row>
    <row r="79" spans="1:7" x14ac:dyDescent="0.25">
      <c r="A79" s="6" t="s">
        <v>60</v>
      </c>
      <c r="C79" s="9">
        <f>C42/C76</f>
        <v>463.0028964415821</v>
      </c>
      <c r="D79" s="9">
        <f>D42/D76</f>
        <v>494.4195487297784</v>
      </c>
      <c r="E79" s="9">
        <f>E42/E76</f>
        <v>501.54735573257113</v>
      </c>
      <c r="F79" s="9">
        <f>F42/F76</f>
        <v>502.83467533414478</v>
      </c>
      <c r="G79" s="9">
        <f>G42/G76</f>
        <v>516.57776158217803</v>
      </c>
    </row>
    <row r="82" spans="1:3" x14ac:dyDescent="0.25">
      <c r="A82" t="s">
        <v>61</v>
      </c>
    </row>
    <row r="84" spans="1:3" x14ac:dyDescent="0.25">
      <c r="A84" t="s">
        <v>62</v>
      </c>
    </row>
    <row r="95" spans="1:3" x14ac:dyDescent="0.25">
      <c r="C95" s="10"/>
    </row>
    <row r="97" spans="3:3" x14ac:dyDescent="0.25">
      <c r="C97" s="3"/>
    </row>
    <row r="101" spans="3:3" x14ac:dyDescent="0.25">
      <c r="C101" s="3"/>
    </row>
    <row r="103" spans="3:3" x14ac:dyDescent="0.25">
      <c r="C103" s="10"/>
    </row>
    <row r="106" spans="3:3" x14ac:dyDescent="0.25">
      <c r="C106" s="9"/>
    </row>
    <row r="110" spans="3:3" x14ac:dyDescent="0.25">
      <c r="C110" s="9"/>
    </row>
    <row r="112" spans="3:3" x14ac:dyDescent="0.25">
      <c r="C112" s="3"/>
    </row>
    <row r="114" spans="3:3" x14ac:dyDescent="0.25">
      <c r="C114" s="9"/>
    </row>
    <row r="117" spans="3:3" x14ac:dyDescent="0.25">
      <c r="C117" s="9"/>
    </row>
  </sheetData>
  <mergeCells count="5">
    <mergeCell ref="A1:G1"/>
    <mergeCell ref="A2:G2"/>
    <mergeCell ref="A3:G3"/>
    <mergeCell ref="A56:G56"/>
    <mergeCell ref="A57:G57"/>
  </mergeCells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 Department of Human Services</dc:creator>
  <cp:lastModifiedBy>O'Gorman, Dana S (DHS)</cp:lastModifiedBy>
  <cp:lastPrinted>2024-02-14T15:24:51Z</cp:lastPrinted>
  <dcterms:created xsi:type="dcterms:W3CDTF">2024-02-14T15:20:39Z</dcterms:created>
  <dcterms:modified xsi:type="dcterms:W3CDTF">2024-02-29T17:04:49Z</dcterms:modified>
</cp:coreProperties>
</file>