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5" yWindow="840" windowWidth="14955" windowHeight="8385" tabRatio="662"/>
  </bookViews>
  <sheets>
    <sheet name="Tab 1 - Direct Svcs Exp" sheetId="3" r:id="rId1"/>
    <sheet name="Tab 2 - Units of Svcs Breakout" sheetId="5" r:id="rId2"/>
    <sheet name="Tab 3 - Allocated Space Costs" sheetId="6" r:id="rId3"/>
    <sheet name="Tab 4 - Space Designation" sheetId="7" r:id="rId4"/>
    <sheet name="Tab 5 - Summary of Rate Calc." sheetId="8" r:id="rId5"/>
  </sheets>
  <definedNames>
    <definedName name="_xlnm.Print_Area" localSheetId="0">'Tab 1 - Direct Svcs Exp'!$A$1:$D$59</definedName>
  </definedNames>
  <calcPr calcId="145621"/>
</workbook>
</file>

<file path=xl/calcChain.xml><?xml version="1.0" encoding="utf-8"?>
<calcChain xmlns="http://schemas.openxmlformats.org/spreadsheetml/2006/main">
  <c r="C3" i="7" l="1"/>
  <c r="C2" i="7"/>
  <c r="C1" i="7"/>
  <c r="B3" i="6"/>
  <c r="B2" i="6"/>
  <c r="B1" i="6"/>
  <c r="I55" i="7" l="1"/>
  <c r="I54" i="7"/>
  <c r="I53" i="7"/>
  <c r="I52" i="7"/>
  <c r="I51" i="7"/>
  <c r="I50" i="7"/>
  <c r="I49" i="7"/>
  <c r="I48" i="7"/>
  <c r="I47" i="7"/>
  <c r="I46" i="7"/>
  <c r="I45" i="7"/>
  <c r="I44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C28" i="5" l="1"/>
  <c r="C27" i="5"/>
  <c r="C26" i="5"/>
  <c r="C25" i="5"/>
  <c r="C24" i="5"/>
  <c r="C23" i="5"/>
  <c r="C14" i="5"/>
  <c r="C13" i="5"/>
  <c r="C12" i="5"/>
  <c r="C11" i="5"/>
  <c r="C10" i="5"/>
  <c r="C9" i="5"/>
  <c r="B44" i="5" l="1"/>
  <c r="B42" i="5"/>
  <c r="C42" i="5" s="1"/>
  <c r="B41" i="5"/>
  <c r="C41" i="5" s="1"/>
  <c r="B40" i="5"/>
  <c r="C40" i="5" s="1"/>
  <c r="B39" i="5"/>
  <c r="B38" i="5"/>
  <c r="B37" i="5"/>
  <c r="B29" i="5"/>
  <c r="C29" i="5" l="1"/>
  <c r="B31" i="5"/>
  <c r="B1" i="8"/>
  <c r="B1" i="5"/>
  <c r="B2" i="5"/>
  <c r="B3" i="5"/>
  <c r="H56" i="7"/>
  <c r="B37" i="6" s="1"/>
  <c r="G56" i="7"/>
  <c r="B36" i="6" s="1"/>
  <c r="F56" i="7"/>
  <c r="B35" i="6" s="1"/>
  <c r="E56" i="7"/>
  <c r="B34" i="6" s="1"/>
  <c r="D56" i="7"/>
  <c r="B29" i="6"/>
  <c r="B20" i="6"/>
  <c r="B15" i="5"/>
  <c r="B17" i="5" l="1"/>
  <c r="C15" i="5"/>
  <c r="B43" i="5"/>
  <c r="B30" i="6"/>
  <c r="I56" i="7"/>
  <c r="B38" i="6"/>
  <c r="D23" i="6" s="1"/>
  <c r="C43" i="5" l="1"/>
  <c r="C39" i="5"/>
  <c r="C38" i="5"/>
  <c r="B45" i="5"/>
  <c r="C37" i="5"/>
  <c r="D25" i="6"/>
  <c r="D26" i="6"/>
  <c r="D22" i="6"/>
  <c r="D19" i="6"/>
  <c r="D15" i="6"/>
  <c r="D11" i="6"/>
  <c r="D28" i="6"/>
  <c r="D24" i="6"/>
  <c r="D17" i="6"/>
  <c r="D13" i="6"/>
  <c r="D9" i="6"/>
  <c r="E23" i="6"/>
  <c r="E17" i="6"/>
  <c r="E14" i="6"/>
  <c r="E11" i="6"/>
  <c r="E26" i="6"/>
  <c r="F19" i="6"/>
  <c r="F12" i="6"/>
  <c r="F9" i="6"/>
  <c r="F28" i="6"/>
  <c r="F18" i="6"/>
  <c r="D16" i="6"/>
  <c r="D18" i="6"/>
  <c r="E8" i="6"/>
  <c r="E27" i="6"/>
  <c r="E24" i="6"/>
  <c r="E18" i="6"/>
  <c r="E15" i="6"/>
  <c r="F22" i="6"/>
  <c r="F16" i="6"/>
  <c r="F13" i="6"/>
  <c r="F25" i="6"/>
  <c r="D12" i="6"/>
  <c r="D14" i="6"/>
  <c r="E12" i="6"/>
  <c r="E9" i="6"/>
  <c r="E28" i="6"/>
  <c r="E25" i="6"/>
  <c r="E19" i="6"/>
  <c r="F11" i="6"/>
  <c r="F26" i="6"/>
  <c r="F23" i="6"/>
  <c r="F17" i="6"/>
  <c r="F10" i="6"/>
  <c r="D27" i="6"/>
  <c r="D8" i="6"/>
  <c r="D10" i="6"/>
  <c r="E16" i="6"/>
  <c r="E13" i="6"/>
  <c r="E10" i="6"/>
  <c r="E22" i="6"/>
  <c r="F15" i="6"/>
  <c r="F8" i="6"/>
  <c r="F27" i="6"/>
  <c r="F24" i="6"/>
  <c r="F14" i="6"/>
  <c r="D30" i="3"/>
  <c r="D29" i="3"/>
  <c r="D28" i="3"/>
  <c r="D27" i="3"/>
  <c r="D26" i="3"/>
  <c r="D25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G23" i="6" l="1"/>
  <c r="G24" i="6"/>
  <c r="G25" i="6"/>
  <c r="G13" i="6"/>
  <c r="G14" i="6"/>
  <c r="G16" i="6"/>
  <c r="F20" i="6"/>
  <c r="G27" i="6"/>
  <c r="G12" i="6"/>
  <c r="F29" i="6"/>
  <c r="G17" i="6"/>
  <c r="G11" i="6"/>
  <c r="G26" i="6"/>
  <c r="E20" i="6"/>
  <c r="G15" i="6"/>
  <c r="E29" i="6"/>
  <c r="G10" i="6"/>
  <c r="G18" i="6"/>
  <c r="G9" i="6"/>
  <c r="G28" i="6"/>
  <c r="G19" i="6"/>
  <c r="G8" i="6"/>
  <c r="D20" i="6"/>
  <c r="D29" i="6"/>
  <c r="G22" i="6"/>
  <c r="F30" i="6" l="1"/>
  <c r="E30" i="6"/>
  <c r="G29" i="6"/>
  <c r="G20" i="6"/>
  <c r="D30" i="6"/>
  <c r="B43" i="3"/>
  <c r="B21" i="3"/>
  <c r="B31" i="3" s="1"/>
  <c r="C21" i="3"/>
  <c r="C23" i="3" s="1"/>
  <c r="G34" i="6" l="1"/>
  <c r="E10" i="8" s="1"/>
  <c r="C42" i="3"/>
  <c r="C38" i="3"/>
  <c r="C41" i="3"/>
  <c r="C37" i="3"/>
  <c r="B45" i="3"/>
  <c r="C40" i="3"/>
  <c r="C43" i="3"/>
  <c r="C39" i="3"/>
  <c r="B47" i="5"/>
  <c r="B48" i="5" s="1"/>
  <c r="G30" i="6"/>
  <c r="C31" i="3"/>
  <c r="C34" i="3" s="1"/>
  <c r="E4" i="8" l="1"/>
  <c r="E6" i="8" s="1"/>
  <c r="E8" i="8" s="1"/>
  <c r="E12" i="8" s="1"/>
  <c r="E14" i="8" s="1"/>
  <c r="B47" i="3"/>
</calcChain>
</file>

<file path=xl/sharedStrings.xml><?xml version="1.0" encoding="utf-8"?>
<sst xmlns="http://schemas.openxmlformats.org/spreadsheetml/2006/main" count="144" uniqueCount="92">
  <si>
    <t>MH Professional(s)</t>
  </si>
  <si>
    <t>MH Practitioner(s)</t>
  </si>
  <si>
    <t xml:space="preserve">Total </t>
  </si>
  <si>
    <t>Private Insurance or Self Pay</t>
  </si>
  <si>
    <t>State Grant or County Funding</t>
  </si>
  <si>
    <t>MA Fee for Service</t>
  </si>
  <si>
    <t>MH Rehab Worker(s)</t>
  </si>
  <si>
    <t>Registered Nurse</t>
  </si>
  <si>
    <t>Certified Peer Specialist</t>
  </si>
  <si>
    <t>Training for Direct Service Staff</t>
  </si>
  <si>
    <t>Total Direct Service Expenditures  →</t>
  </si>
  <si>
    <t>Total Direct Service Staff Costs →</t>
  </si>
  <si>
    <t>Contract: Direct Service Staff (Specify)</t>
  </si>
  <si>
    <t>Total Direct Service Staff  FTEs and Wages →</t>
  </si>
  <si>
    <t>Benefits and Payroll Taxes for Direct Service Staff →</t>
  </si>
  <si>
    <t xml:space="preserve">Service-Related Travel </t>
  </si>
  <si>
    <t>Benefits %  →</t>
  </si>
  <si>
    <t xml:space="preserve">Interest </t>
  </si>
  <si>
    <t>Taxes</t>
  </si>
  <si>
    <t>Property-Related Insurance</t>
  </si>
  <si>
    <t>Physical Plant Costs</t>
  </si>
  <si>
    <t>Utilities</t>
  </si>
  <si>
    <t>Electric</t>
  </si>
  <si>
    <t>Water</t>
  </si>
  <si>
    <t>Garbage</t>
  </si>
  <si>
    <t xml:space="preserve">Heat - (not included in electric above) </t>
  </si>
  <si>
    <t>Imputed interest (self-financed- specify amt and rate)</t>
  </si>
  <si>
    <t xml:space="preserve">Rent (paid to unrelated party) </t>
  </si>
  <si>
    <t>Additional Information</t>
  </si>
  <si>
    <t>Building Depreciation (39.5 years)</t>
  </si>
  <si>
    <t>MCOs and Prepaid Plans</t>
  </si>
  <si>
    <t>Actual Occupancy %</t>
  </si>
  <si>
    <t>Provider Number:</t>
  </si>
  <si>
    <t>Program Name (used with MA provider enrollment):</t>
  </si>
  <si>
    <t>Host County/AMHI:</t>
  </si>
  <si>
    <t>Program Name:</t>
  </si>
  <si>
    <t>Host County/MHI:</t>
  </si>
  <si>
    <t>Square Footage Breakdown:</t>
  </si>
  <si>
    <t>Residential</t>
  </si>
  <si>
    <t>Total</t>
  </si>
  <si>
    <t>Residential Space</t>
  </si>
  <si>
    <t>Treatment/Program Space</t>
  </si>
  <si>
    <t>Administrative Space</t>
  </si>
  <si>
    <t>Percent</t>
  </si>
  <si>
    <t>MA Provider Number:</t>
  </si>
  <si>
    <t xml:space="preserve">   Total Square Footage</t>
  </si>
  <si>
    <t>Other Building-Related Depreciation - Improvements</t>
  </si>
  <si>
    <t>Other Specify:</t>
  </si>
  <si>
    <t>GRAND TOTAL:</t>
  </si>
  <si>
    <t xml:space="preserve">Phone </t>
  </si>
  <si>
    <t>Trx/Program</t>
  </si>
  <si>
    <t>Licensed Bed Capacity</t>
  </si>
  <si>
    <t>Direct Services Expenditures Rate</t>
  </si>
  <si>
    <t>Other Program Costs (37%)</t>
  </si>
  <si>
    <t>TOTAL MA RATE</t>
  </si>
  <si>
    <t xml:space="preserve">Program Staff </t>
  </si>
  <si>
    <t>Other Payer</t>
  </si>
  <si>
    <t xml:space="preserve">No Payer </t>
  </si>
  <si>
    <t>Admin</t>
  </si>
  <si>
    <t>Allocated Space Rate:</t>
  </si>
  <si>
    <t>Allocated Space Rate</t>
  </si>
  <si>
    <t xml:space="preserve">    Total Direct + Allocated Space Rate</t>
  </si>
  <si>
    <t>FTE</t>
  </si>
  <si>
    <t>Annual Expense</t>
  </si>
  <si>
    <t>Per Hour Wage</t>
  </si>
  <si>
    <t>Projected Annual FTEs &amp; Expenditures</t>
  </si>
  <si>
    <t>Projected Annual Expenditures</t>
  </si>
  <si>
    <t>Intensive Residential Treatment Services (IRTS) - Units of Service</t>
  </si>
  <si>
    <t xml:space="preserve">MCOs and Prepaid Plans </t>
  </si>
  <si>
    <t>Residential Crisis Services (RCS) - Units of Service</t>
  </si>
  <si>
    <t>Total - Units of Service</t>
  </si>
  <si>
    <t>Other</t>
  </si>
  <si>
    <t>Other (if Applicable)</t>
  </si>
  <si>
    <t>Space Designation - Square Footage</t>
  </si>
  <si>
    <t>Floor</t>
  </si>
  <si>
    <t>Room #</t>
  </si>
  <si>
    <t>Description</t>
  </si>
  <si>
    <t>Sq. Ft.</t>
  </si>
  <si>
    <t xml:space="preserve">      Total Direct Svcs &amp; Other Program Cost</t>
  </si>
  <si>
    <t>Estimated Annual Units of Service</t>
  </si>
  <si>
    <t>Direct Services Rate:</t>
  </si>
  <si>
    <t>Space Allocation</t>
  </si>
  <si>
    <t>Psychiatrist &amp;/or Other Prescriber</t>
  </si>
  <si>
    <t>Units from Direct Svc Tab:</t>
  </si>
  <si>
    <t>Difference:</t>
  </si>
  <si>
    <t>Press TAB to move to input areas.  Press UP or DOWN ARROW in column A to read through the document.  Refer to Rate Setting Manual for input instructions.  Input in un-locked cells only</t>
  </si>
  <si>
    <t>End of Spreadsheet - Go to Tab 2</t>
  </si>
  <si>
    <t>End of Spreadsheet - Go to Tab 5</t>
  </si>
  <si>
    <t>End of Spreadsheet - Go to Tab 3</t>
  </si>
  <si>
    <t>End of Spreadsheet - Go to Tab 4</t>
  </si>
  <si>
    <t>*** NOTE:  If providing IRTS and RCS in same location and can not breakout cost separately, use Tab 2 to provide a breakout</t>
  </si>
  <si>
    <t>of the Units of Services between IRTS &amp; RCS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</si>
</sst>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.0_);_(* \(#,##0.0\);_(* &quot;-&quot;?_);_(@_)"/>
  </numFmts>
  <fonts count="4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22" fillId="25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22" fillId="26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22" fillId="27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22" fillId="28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22" fillId="29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22" fillId="30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22" fillId="31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22" fillId="32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22" fillId="34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22" fillId="35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37" borderId="0" applyNumberFormat="0" applyBorder="0" applyAlignment="0" applyProtection="0"/>
    <xf numFmtId="0" fontId="6" fillId="9" borderId="0" applyNumberFormat="0" applyBorder="0" applyAlignment="0" applyProtection="0"/>
    <xf numFmtId="0" fontId="23" fillId="38" borderId="0" applyNumberFormat="0" applyBorder="0" applyAlignment="0" applyProtection="0"/>
    <xf numFmtId="0" fontId="6" fillId="10" borderId="0" applyNumberFormat="0" applyBorder="0" applyAlignment="0" applyProtection="0"/>
    <xf numFmtId="0" fontId="23" fillId="39" borderId="0" applyNumberFormat="0" applyBorder="0" applyAlignment="0" applyProtection="0"/>
    <xf numFmtId="0" fontId="6" fillId="13" borderId="0" applyNumberFormat="0" applyBorder="0" applyAlignment="0" applyProtection="0"/>
    <xf numFmtId="0" fontId="23" fillId="40" borderId="0" applyNumberFormat="0" applyBorder="0" applyAlignment="0" applyProtection="0"/>
    <xf numFmtId="0" fontId="6" fillId="14" borderId="0" applyNumberFormat="0" applyBorder="0" applyAlignment="0" applyProtection="0"/>
    <xf numFmtId="0" fontId="23" fillId="41" borderId="0" applyNumberFormat="0" applyBorder="0" applyAlignment="0" applyProtection="0"/>
    <xf numFmtId="0" fontId="6" fillId="15" borderId="0" applyNumberFormat="0" applyBorder="0" applyAlignment="0" applyProtection="0"/>
    <xf numFmtId="0" fontId="23" fillId="42" borderId="0" applyNumberFormat="0" applyBorder="0" applyAlignment="0" applyProtection="0"/>
    <xf numFmtId="0" fontId="6" fillId="16" borderId="0" applyNumberFormat="0" applyBorder="0" applyAlignment="0" applyProtection="0"/>
    <xf numFmtId="0" fontId="23" fillId="43" borderId="0" applyNumberFormat="0" applyBorder="0" applyAlignment="0" applyProtection="0"/>
    <xf numFmtId="0" fontId="6" fillId="17" borderId="0" applyNumberFormat="0" applyBorder="0" applyAlignment="0" applyProtection="0"/>
    <xf numFmtId="0" fontId="23" fillId="44" borderId="0" applyNumberFormat="0" applyBorder="0" applyAlignment="0" applyProtection="0"/>
    <xf numFmtId="0" fontId="6" fillId="18" borderId="0" applyNumberFormat="0" applyBorder="0" applyAlignment="0" applyProtection="0"/>
    <xf numFmtId="0" fontId="23" fillId="45" borderId="0" applyNumberFormat="0" applyBorder="0" applyAlignment="0" applyProtection="0"/>
    <xf numFmtId="0" fontId="6" fillId="13" borderId="0" applyNumberFormat="0" applyBorder="0" applyAlignment="0" applyProtection="0"/>
    <xf numFmtId="0" fontId="23" fillId="46" borderId="0" applyNumberFormat="0" applyBorder="0" applyAlignment="0" applyProtection="0"/>
    <xf numFmtId="0" fontId="6" fillId="14" borderId="0" applyNumberFormat="0" applyBorder="0" applyAlignment="0" applyProtection="0"/>
    <xf numFmtId="0" fontId="23" fillId="47" borderId="0" applyNumberFormat="0" applyBorder="0" applyAlignment="0" applyProtection="0"/>
    <xf numFmtId="0" fontId="6" fillId="19" borderId="0" applyNumberFormat="0" applyBorder="0" applyAlignment="0" applyProtection="0"/>
    <xf numFmtId="0" fontId="23" fillId="48" borderId="0" applyNumberFormat="0" applyBorder="0" applyAlignment="0" applyProtection="0"/>
    <xf numFmtId="0" fontId="7" fillId="3" borderId="0" applyNumberFormat="0" applyBorder="0" applyAlignment="0" applyProtection="0"/>
    <xf numFmtId="0" fontId="24" fillId="49" borderId="0" applyNumberFormat="0" applyBorder="0" applyAlignment="0" applyProtection="0"/>
    <xf numFmtId="0" fontId="8" fillId="20" borderId="1" applyNumberFormat="0" applyAlignment="0" applyProtection="0"/>
    <xf numFmtId="0" fontId="25" fillId="50" borderId="39" applyNumberFormat="0" applyAlignment="0" applyProtection="0"/>
    <xf numFmtId="0" fontId="9" fillId="21" borderId="2" applyNumberFormat="0" applyAlignment="0" applyProtection="0"/>
    <xf numFmtId="0" fontId="26" fillId="51" borderId="40" applyNumberFormat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8" fillId="52" borderId="0" applyNumberFormat="0" applyBorder="0" applyAlignment="0" applyProtection="0"/>
    <xf numFmtId="0" fontId="12" fillId="0" borderId="3" applyNumberFormat="0" applyFill="0" applyAlignment="0" applyProtection="0"/>
    <xf numFmtId="0" fontId="29" fillId="0" borderId="41" applyNumberFormat="0" applyFill="0" applyAlignment="0" applyProtection="0"/>
    <xf numFmtId="0" fontId="13" fillId="0" borderId="4" applyNumberFormat="0" applyFill="0" applyAlignment="0" applyProtection="0"/>
    <xf numFmtId="0" fontId="29" fillId="0" borderId="42" applyNumberFormat="0" applyFill="0" applyAlignment="0" applyProtection="0"/>
    <xf numFmtId="0" fontId="14" fillId="0" borderId="5" applyNumberFormat="0" applyFill="0" applyAlignment="0" applyProtection="0"/>
    <xf numFmtId="0" fontId="29" fillId="0" borderId="43" applyNumberFormat="0" applyFill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5" fillId="7" borderId="1" applyNumberFormat="0" applyAlignment="0" applyProtection="0"/>
    <xf numFmtId="0" fontId="30" fillId="53" borderId="39" applyNumberFormat="0" applyAlignment="0" applyProtection="0"/>
    <xf numFmtId="0" fontId="16" fillId="0" borderId="6" applyNumberFormat="0" applyFill="0" applyAlignment="0" applyProtection="0"/>
    <xf numFmtId="0" fontId="31" fillId="0" borderId="44" applyNumberFormat="0" applyFill="0" applyAlignment="0" applyProtection="0"/>
    <xf numFmtId="0" fontId="17" fillId="22" borderId="0" applyNumberFormat="0" applyBorder="0" applyAlignment="0" applyProtection="0"/>
    <xf numFmtId="0" fontId="32" fillId="54" borderId="0" applyNumberFormat="0" applyBorder="0" applyAlignment="0" applyProtection="0"/>
    <xf numFmtId="0" fontId="4" fillId="0" borderId="0"/>
    <xf numFmtId="0" fontId="2" fillId="0" borderId="0"/>
    <xf numFmtId="0" fontId="22" fillId="0" borderId="0"/>
    <xf numFmtId="0" fontId="2" fillId="0" borderId="0"/>
    <xf numFmtId="0" fontId="2" fillId="23" borderId="7" applyNumberFormat="0" applyFont="0" applyAlignment="0" applyProtection="0"/>
    <xf numFmtId="0" fontId="4" fillId="23" borderId="7" applyNumberFormat="0" applyFont="0" applyAlignment="0" applyProtection="0"/>
    <xf numFmtId="0" fontId="2" fillId="23" borderId="7" applyNumberFormat="0" applyFont="0" applyAlignment="0" applyProtection="0"/>
    <xf numFmtId="0" fontId="22" fillId="55" borderId="45" applyNumberFormat="0" applyFont="0" applyAlignment="0" applyProtection="0"/>
    <xf numFmtId="0" fontId="18" fillId="20" borderId="8" applyNumberFormat="0" applyAlignment="0" applyProtection="0"/>
    <xf numFmtId="0" fontId="33" fillId="50" borderId="46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4" fillId="0" borderId="47" applyNumberFormat="0" applyFill="0" applyAlignment="0" applyProtection="0"/>
    <xf numFmtId="0" fontId="2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3">
    <xf numFmtId="0" fontId="0" fillId="0" borderId="0" xfId="0"/>
    <xf numFmtId="0" fontId="36" fillId="58" borderId="10" xfId="0" applyFont="1" applyFill="1" applyBorder="1" applyAlignment="1" applyProtection="1">
      <alignment horizontal="right"/>
    </xf>
    <xf numFmtId="0" fontId="37" fillId="0" borderId="0" xfId="0" applyFont="1"/>
    <xf numFmtId="0" fontId="37" fillId="0" borderId="0" xfId="0" applyFont="1" applyFill="1"/>
    <xf numFmtId="44" fontId="36" fillId="58" borderId="17" xfId="0" applyNumberFormat="1" applyFont="1" applyFill="1" applyBorder="1" applyProtection="1"/>
    <xf numFmtId="0" fontId="37" fillId="0" borderId="0" xfId="0" applyFont="1" applyFill="1" applyBorder="1"/>
    <xf numFmtId="2" fontId="37" fillId="0" borderId="12" xfId="0" applyNumberFormat="1" applyFont="1" applyBorder="1" applyProtection="1">
      <protection locked="0"/>
    </xf>
    <xf numFmtId="5" fontId="36" fillId="0" borderId="0" xfId="0" applyNumberFormat="1" applyFont="1" applyFill="1" applyBorder="1"/>
    <xf numFmtId="0" fontId="37" fillId="0" borderId="12" xfId="0" applyFont="1" applyBorder="1" applyAlignment="1" applyProtection="1">
      <alignment vertical="top" wrapText="1"/>
      <protection locked="0"/>
    </xf>
    <xf numFmtId="0" fontId="37" fillId="0" borderId="18" xfId="0" applyFont="1" applyBorder="1" applyAlignment="1" applyProtection="1">
      <alignment vertical="top" wrapText="1"/>
      <protection locked="0"/>
    </xf>
    <xf numFmtId="2" fontId="37" fillId="0" borderId="18" xfId="0" applyNumberFormat="1" applyFont="1" applyBorder="1" applyProtection="1">
      <protection locked="0"/>
    </xf>
    <xf numFmtId="5" fontId="37" fillId="58" borderId="23" xfId="0" applyNumberFormat="1" applyFont="1" applyFill="1" applyBorder="1" applyProtection="1"/>
    <xf numFmtId="10" fontId="37" fillId="58" borderId="10" xfId="0" applyNumberFormat="1" applyFont="1" applyFill="1" applyBorder="1" applyAlignment="1" applyProtection="1">
      <alignment horizontal="right"/>
    </xf>
    <xf numFmtId="10" fontId="37" fillId="58" borderId="12" xfId="0" applyNumberFormat="1" applyFont="1" applyFill="1" applyBorder="1" applyAlignment="1" applyProtection="1">
      <alignment horizontal="right"/>
    </xf>
    <xf numFmtId="2" fontId="37" fillId="0" borderId="23" xfId="0" applyNumberFormat="1" applyFont="1" applyBorder="1" applyAlignment="1" applyProtection="1">
      <alignment horizontal="right" vertical="top" wrapText="1"/>
      <protection locked="0"/>
    </xf>
    <xf numFmtId="0" fontId="37" fillId="0" borderId="12" xfId="0" applyFont="1" applyBorder="1" applyAlignment="1" applyProtection="1">
      <alignment horizontal="left" vertical="top" wrapText="1"/>
      <protection locked="0"/>
    </xf>
    <xf numFmtId="2" fontId="37" fillId="0" borderId="12" xfId="0" applyNumberFormat="1" applyFont="1" applyBorder="1" applyAlignment="1" applyProtection="1">
      <alignment horizontal="right" vertical="top" wrapText="1"/>
      <protection locked="0"/>
    </xf>
    <xf numFmtId="0" fontId="37" fillId="0" borderId="18" xfId="0" applyFont="1" applyBorder="1" applyAlignment="1" applyProtection="1">
      <alignment horizontal="left" vertical="top" wrapText="1"/>
      <protection locked="0"/>
    </xf>
    <xf numFmtId="0" fontId="36" fillId="58" borderId="19" xfId="0" applyFont="1" applyFill="1" applyBorder="1" applyAlignment="1"/>
    <xf numFmtId="2" fontId="36" fillId="58" borderId="19" xfId="0" applyNumberFormat="1" applyFont="1" applyFill="1" applyBorder="1" applyAlignment="1"/>
    <xf numFmtId="164" fontId="37" fillId="58" borderId="12" xfId="0" applyNumberFormat="1" applyFont="1" applyFill="1" applyBorder="1" applyAlignment="1" applyProtection="1">
      <alignment horizontal="right"/>
    </xf>
    <xf numFmtId="164" fontId="37" fillId="58" borderId="18" xfId="0" applyNumberFormat="1" applyFont="1" applyFill="1" applyBorder="1" applyAlignment="1" applyProtection="1">
      <alignment horizontal="right"/>
    </xf>
    <xf numFmtId="164" fontId="36" fillId="58" borderId="19" xfId="0" applyNumberFormat="1" applyFont="1" applyFill="1" applyBorder="1" applyAlignment="1" applyProtection="1">
      <alignment horizontal="right"/>
    </xf>
    <xf numFmtId="0" fontId="37" fillId="58" borderId="10" xfId="0" applyFont="1" applyFill="1" applyBorder="1" applyAlignment="1" applyProtection="1">
      <alignment horizontal="left"/>
    </xf>
    <xf numFmtId="0" fontId="37" fillId="0" borderId="10" xfId="0" applyFont="1" applyBorder="1" applyAlignment="1" applyProtection="1">
      <alignment vertical="top" wrapText="1"/>
      <protection locked="0"/>
    </xf>
    <xf numFmtId="0" fontId="37" fillId="58" borderId="10" xfId="0" applyFont="1" applyFill="1" applyBorder="1" applyProtection="1"/>
    <xf numFmtId="0" fontId="36" fillId="58" borderId="10" xfId="0" applyFont="1" applyFill="1" applyBorder="1" applyAlignment="1" applyProtection="1">
      <alignment horizontal="right" vertical="top" wrapText="1"/>
    </xf>
    <xf numFmtId="10" fontId="36" fillId="58" borderId="10" xfId="103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 applyProtection="1">
      <alignment horizontal="right"/>
    </xf>
    <xf numFmtId="10" fontId="36" fillId="0" borderId="0" xfId="103" applyNumberFormat="1" applyFont="1" applyFill="1" applyBorder="1" applyAlignment="1" applyProtection="1">
      <alignment horizontal="right"/>
    </xf>
    <xf numFmtId="41" fontId="36" fillId="58" borderId="10" xfId="0" applyNumberFormat="1" applyFont="1" applyFill="1" applyBorder="1" applyAlignment="1" applyProtection="1">
      <alignment vertical="top" wrapText="1"/>
    </xf>
    <xf numFmtId="41" fontId="37" fillId="0" borderId="10" xfId="0" applyNumberFormat="1" applyFont="1" applyBorder="1" applyAlignment="1" applyProtection="1">
      <alignment vertical="top" wrapText="1"/>
      <protection locked="0"/>
    </xf>
    <xf numFmtId="44" fontId="37" fillId="58" borderId="13" xfId="0" applyNumberFormat="1" applyFont="1" applyFill="1" applyBorder="1" applyAlignment="1" applyProtection="1">
      <alignment horizontal="right"/>
    </xf>
    <xf numFmtId="44" fontId="37" fillId="58" borderId="15" xfId="0" applyNumberFormat="1" applyFont="1" applyFill="1" applyBorder="1" applyAlignment="1" applyProtection="1">
      <alignment horizontal="right"/>
    </xf>
    <xf numFmtId="44" fontId="37" fillId="58" borderId="24" xfId="0" applyNumberFormat="1" applyFont="1" applyFill="1" applyBorder="1" applyProtection="1"/>
    <xf numFmtId="44" fontId="36" fillId="58" borderId="17" xfId="0" applyNumberFormat="1" applyFont="1" applyFill="1" applyBorder="1" applyAlignment="1" applyProtection="1"/>
    <xf numFmtId="44" fontId="36" fillId="58" borderId="17" xfId="0" applyNumberFormat="1" applyFont="1" applyFill="1" applyBorder="1" applyAlignment="1" applyProtection="1">
      <alignment horizontal="right"/>
    </xf>
    <xf numFmtId="42" fontId="37" fillId="0" borderId="11" xfId="103" applyNumberFormat="1" applyFont="1" applyBorder="1" applyAlignment="1" applyProtection="1">
      <alignment horizontal="right"/>
      <protection locked="0"/>
    </xf>
    <xf numFmtId="42" fontId="37" fillId="0" borderId="11" xfId="0" applyNumberFormat="1" applyFont="1" applyBorder="1" applyAlignment="1" applyProtection="1">
      <alignment horizontal="right"/>
      <protection locked="0"/>
    </xf>
    <xf numFmtId="42" fontId="37" fillId="0" borderId="21" xfId="0" applyNumberFormat="1" applyFont="1" applyBorder="1" applyAlignment="1" applyProtection="1">
      <alignment horizontal="right"/>
      <protection locked="0"/>
    </xf>
    <xf numFmtId="42" fontId="37" fillId="24" borderId="22" xfId="0" applyNumberFormat="1" applyFont="1" applyFill="1" applyBorder="1" applyProtection="1">
      <protection locked="0"/>
    </xf>
    <xf numFmtId="42" fontId="37" fillId="56" borderId="22" xfId="0" applyNumberFormat="1" applyFont="1" applyFill="1" applyBorder="1" applyProtection="1">
      <protection locked="0"/>
    </xf>
    <xf numFmtId="42" fontId="37" fillId="56" borderId="10" xfId="0" applyNumberFormat="1" applyFont="1" applyFill="1" applyBorder="1" applyProtection="1">
      <protection locked="0"/>
    </xf>
    <xf numFmtId="42" fontId="37" fillId="0" borderId="10" xfId="0" applyNumberFormat="1" applyFont="1" applyBorder="1" applyProtection="1">
      <protection locked="0"/>
    </xf>
    <xf numFmtId="42" fontId="37" fillId="0" borderId="14" xfId="0" applyNumberFormat="1" applyFont="1" applyBorder="1" applyProtection="1">
      <protection locked="0"/>
    </xf>
    <xf numFmtId="42" fontId="36" fillId="58" borderId="16" xfId="0" applyNumberFormat="1" applyFont="1" applyFill="1" applyBorder="1" applyAlignment="1"/>
    <xf numFmtId="42" fontId="37" fillId="0" borderId="10" xfId="0" applyNumberFormat="1" applyFont="1" applyBorder="1" applyAlignment="1" applyProtection="1">
      <alignment horizontal="right"/>
      <protection locked="0"/>
    </xf>
    <xf numFmtId="42" fontId="37" fillId="0" borderId="14" xfId="0" applyNumberFormat="1" applyFont="1" applyBorder="1" applyAlignment="1" applyProtection="1">
      <alignment horizontal="right"/>
      <protection locked="0"/>
    </xf>
    <xf numFmtId="42" fontId="36" fillId="58" borderId="16" xfId="0" applyNumberFormat="1" applyFont="1" applyFill="1" applyBorder="1" applyAlignment="1" applyProtection="1">
      <alignment horizontal="right"/>
    </xf>
    <xf numFmtId="44" fontId="36" fillId="57" borderId="49" xfId="103" applyNumberFormat="1" applyFont="1" applyFill="1" applyBorder="1" applyAlignment="1" applyProtection="1">
      <alignment horizontal="right"/>
    </xf>
    <xf numFmtId="0" fontId="37" fillId="0" borderId="23" xfId="0" applyFont="1" applyBorder="1" applyAlignment="1" applyProtection="1">
      <alignment horizontal="left" vertical="top" wrapText="1"/>
      <protection locked="0"/>
    </xf>
    <xf numFmtId="0" fontId="36" fillId="58" borderId="22" xfId="0" applyFont="1" applyFill="1" applyBorder="1" applyAlignment="1" applyProtection="1">
      <alignment horizontal="center" wrapText="1"/>
    </xf>
    <xf numFmtId="0" fontId="36" fillId="58" borderId="23" xfId="0" applyFont="1" applyFill="1" applyBorder="1" applyAlignment="1" applyProtection="1">
      <alignment horizontal="center" wrapText="1"/>
    </xf>
    <xf numFmtId="0" fontId="36" fillId="58" borderId="24" xfId="0" applyFont="1" applyFill="1" applyBorder="1" applyAlignment="1" applyProtection="1">
      <alignment horizontal="center" wrapText="1"/>
    </xf>
    <xf numFmtId="0" fontId="36" fillId="58" borderId="19" xfId="0" applyFont="1" applyFill="1" applyBorder="1" applyAlignment="1" applyProtection="1">
      <alignment horizontal="right" vertical="top" wrapText="1"/>
    </xf>
    <xf numFmtId="42" fontId="36" fillId="58" borderId="16" xfId="0" applyNumberFormat="1" applyFont="1" applyFill="1" applyBorder="1" applyProtection="1"/>
    <xf numFmtId="2" fontId="36" fillId="58" borderId="19" xfId="0" applyNumberFormat="1" applyFont="1" applyFill="1" applyBorder="1" applyProtection="1"/>
    <xf numFmtId="0" fontId="38" fillId="58" borderId="23" xfId="0" applyFont="1" applyFill="1" applyBorder="1" applyAlignment="1">
      <alignment wrapText="1"/>
    </xf>
    <xf numFmtId="0" fontId="36" fillId="58" borderId="10" xfId="0" applyFont="1" applyFill="1" applyBorder="1" applyAlignment="1" applyProtection="1">
      <alignment horizontal="center" vertical="top" wrapText="1"/>
      <protection locked="0"/>
    </xf>
    <xf numFmtId="0" fontId="36" fillId="58" borderId="33" xfId="0" applyFont="1" applyFill="1" applyBorder="1" applyAlignment="1" applyProtection="1">
      <alignment horizontal="right" wrapText="1"/>
    </xf>
    <xf numFmtId="0" fontId="37" fillId="58" borderId="34" xfId="0" applyFont="1" applyFill="1" applyBorder="1" applyAlignment="1" applyProtection="1">
      <alignment horizontal="left" vertical="top" wrapText="1"/>
    </xf>
    <xf numFmtId="0" fontId="36" fillId="58" borderId="10" xfId="0" applyFont="1" applyFill="1" applyBorder="1" applyAlignment="1" applyProtection="1">
      <alignment horizontal="right"/>
    </xf>
    <xf numFmtId="0" fontId="36" fillId="58" borderId="10" xfId="0" applyFont="1" applyFill="1" applyBorder="1" applyAlignment="1" applyProtection="1">
      <alignment horizontal="right" wrapText="1"/>
    </xf>
    <xf numFmtId="0" fontId="36" fillId="58" borderId="23" xfId="0" applyFont="1" applyFill="1" applyBorder="1" applyAlignment="1" applyProtection="1">
      <alignment horizontal="right" vertical="top" wrapText="1"/>
    </xf>
    <xf numFmtId="0" fontId="37" fillId="58" borderId="35" xfId="0" applyFont="1" applyFill="1" applyBorder="1" applyAlignment="1" applyProtection="1">
      <alignment horizontal="left" vertical="top" wrapText="1"/>
    </xf>
    <xf numFmtId="0" fontId="37" fillId="58" borderId="12" xfId="0" applyFont="1" applyFill="1" applyBorder="1" applyAlignment="1" applyProtection="1">
      <alignment horizontal="right" vertical="top" wrapText="1"/>
    </xf>
    <xf numFmtId="0" fontId="36" fillId="0" borderId="0" xfId="0" applyFont="1" applyFill="1" applyBorder="1" applyAlignment="1" applyProtection="1">
      <alignment horizontal="right"/>
    </xf>
    <xf numFmtId="42" fontId="37" fillId="0" borderId="20" xfId="103" applyNumberFormat="1" applyFont="1" applyBorder="1" applyAlignment="1" applyProtection="1">
      <alignment horizontal="right"/>
      <protection locked="0"/>
    </xf>
    <xf numFmtId="44" fontId="37" fillId="58" borderId="24" xfId="0" applyNumberFormat="1" applyFont="1" applyFill="1" applyBorder="1" applyAlignment="1" applyProtection="1">
      <alignment horizontal="right"/>
    </xf>
    <xf numFmtId="0" fontId="36" fillId="58" borderId="51" xfId="0" applyFont="1" applyFill="1" applyBorder="1" applyAlignment="1" applyProtection="1">
      <alignment horizontal="center" wrapText="1"/>
    </xf>
    <xf numFmtId="0" fontId="36" fillId="58" borderId="52" xfId="0" applyFont="1" applyFill="1" applyBorder="1" applyAlignment="1" applyProtection="1">
      <alignment horizontal="center" wrapText="1"/>
    </xf>
    <xf numFmtId="0" fontId="36" fillId="58" borderId="53" xfId="0" applyFont="1" applyFill="1" applyBorder="1" applyAlignment="1" applyProtection="1">
      <alignment horizontal="center" wrapText="1"/>
    </xf>
    <xf numFmtId="0" fontId="36" fillId="58" borderId="51" xfId="0" applyFont="1" applyFill="1" applyBorder="1" applyAlignment="1" applyProtection="1">
      <alignment vertical="top" wrapText="1"/>
    </xf>
    <xf numFmtId="0" fontId="38" fillId="58" borderId="50" xfId="0" applyFont="1" applyFill="1" applyBorder="1" applyAlignment="1" applyProtection="1">
      <alignment wrapText="1"/>
    </xf>
    <xf numFmtId="0" fontId="36" fillId="58" borderId="10" xfId="0" applyFont="1" applyFill="1" applyBorder="1" applyAlignment="1" applyProtection="1">
      <alignment vertical="top" wrapText="1"/>
    </xf>
    <xf numFmtId="10" fontId="36" fillId="58" borderId="10" xfId="103" applyNumberFormat="1" applyFont="1" applyFill="1" applyBorder="1" applyAlignment="1" applyProtection="1"/>
    <xf numFmtId="0" fontId="36" fillId="58" borderId="10" xfId="104" applyFont="1" applyFill="1" applyBorder="1" applyAlignment="1" applyProtection="1">
      <alignment horizontal="right"/>
    </xf>
    <xf numFmtId="0" fontId="37" fillId="0" borderId="0" xfId="104" applyFont="1"/>
    <xf numFmtId="0" fontId="2" fillId="0" borderId="0" xfId="104"/>
    <xf numFmtId="0" fontId="36" fillId="58" borderId="11" xfId="104" applyFont="1" applyFill="1" applyBorder="1" applyAlignment="1" applyProtection="1">
      <alignment horizontal="center" vertical="top" wrapText="1"/>
    </xf>
    <xf numFmtId="41" fontId="37" fillId="0" borderId="10" xfId="104" applyNumberFormat="1" applyFont="1" applyBorder="1" applyAlignment="1" applyProtection="1">
      <alignment vertical="top" wrapText="1"/>
      <protection locked="0"/>
    </xf>
    <xf numFmtId="0" fontId="37" fillId="58" borderId="10" xfId="104" applyFont="1" applyFill="1" applyBorder="1" applyAlignment="1" applyProtection="1"/>
    <xf numFmtId="41" fontId="37" fillId="58" borderId="10" xfId="104" applyNumberFormat="1" applyFont="1" applyFill="1" applyBorder="1" applyAlignment="1" applyProtection="1">
      <alignment vertical="top" wrapText="1"/>
    </xf>
    <xf numFmtId="0" fontId="37" fillId="58" borderId="10" xfId="104" applyFont="1" applyFill="1" applyBorder="1" applyProtection="1"/>
    <xf numFmtId="0" fontId="36" fillId="58" borderId="10" xfId="104" applyFont="1" applyFill="1" applyBorder="1" applyAlignment="1" applyProtection="1">
      <alignment horizontal="right" vertical="top" wrapText="1"/>
    </xf>
    <xf numFmtId="41" fontId="36" fillId="58" borderId="10" xfId="104" applyNumberFormat="1" applyFont="1" applyFill="1" applyBorder="1" applyAlignment="1" applyProtection="1">
      <alignment vertical="top" wrapText="1"/>
    </xf>
    <xf numFmtId="0" fontId="36" fillId="58" borderId="11" xfId="104" applyFont="1" applyFill="1" applyBorder="1" applyAlignment="1" applyProtection="1">
      <alignment horizontal="left" vertical="top" wrapText="1"/>
    </xf>
    <xf numFmtId="0" fontId="37" fillId="0" borderId="10" xfId="104" applyFont="1" applyBorder="1" applyAlignment="1" applyProtection="1">
      <alignment vertical="top" wrapText="1"/>
      <protection locked="0"/>
    </xf>
    <xf numFmtId="10" fontId="36" fillId="58" borderId="10" xfId="104" applyNumberFormat="1" applyFont="1" applyFill="1" applyBorder="1" applyAlignment="1" applyProtection="1">
      <alignment horizontal="right"/>
    </xf>
    <xf numFmtId="10" fontId="36" fillId="58" borderId="11" xfId="104" applyNumberFormat="1" applyFont="1" applyFill="1" applyBorder="1" applyAlignment="1" applyProtection="1">
      <alignment horizontal="left"/>
    </xf>
    <xf numFmtId="0" fontId="2" fillId="0" borderId="54" xfId="104" applyBorder="1" applyProtection="1"/>
    <xf numFmtId="0" fontId="2" fillId="0" borderId="54" xfId="104" applyBorder="1"/>
    <xf numFmtId="0" fontId="36" fillId="0" borderId="0" xfId="104" applyFont="1" applyFill="1" applyBorder="1" applyAlignment="1" applyProtection="1">
      <alignment horizontal="right"/>
    </xf>
    <xf numFmtId="10" fontId="36" fillId="0" borderId="0" xfId="104" applyNumberFormat="1" applyFont="1" applyFill="1" applyBorder="1" applyAlignment="1" applyProtection="1">
      <alignment horizontal="right"/>
    </xf>
    <xf numFmtId="10" fontId="36" fillId="0" borderId="0" xfId="104" applyNumberFormat="1" applyFont="1" applyFill="1" applyBorder="1" applyAlignment="1" applyProtection="1">
      <alignment horizontal="left"/>
    </xf>
    <xf numFmtId="0" fontId="37" fillId="0" borderId="0" xfId="104" applyFont="1" applyFill="1"/>
    <xf numFmtId="41" fontId="36" fillId="0" borderId="0" xfId="104" applyNumberFormat="1" applyFont="1" applyFill="1" applyBorder="1" applyAlignment="1" applyProtection="1">
      <alignment horizontal="right"/>
    </xf>
    <xf numFmtId="0" fontId="37" fillId="0" borderId="0" xfId="104" applyFont="1" applyProtection="1">
      <protection locked="0"/>
    </xf>
    <xf numFmtId="0" fontId="37" fillId="0" borderId="28" xfId="104" applyFont="1" applyFill="1" applyBorder="1" applyProtection="1">
      <protection locked="0" hidden="1"/>
    </xf>
    <xf numFmtId="165" fontId="37" fillId="0" borderId="0" xfId="104" applyNumberFormat="1" applyFont="1" applyFill="1" applyBorder="1" applyAlignment="1" applyProtection="1">
      <alignment horizontal="right"/>
      <protection locked="0" hidden="1"/>
    </xf>
    <xf numFmtId="0" fontId="37" fillId="0" borderId="0" xfId="104" applyFont="1" applyFill="1" applyProtection="1">
      <protection locked="0"/>
    </xf>
    <xf numFmtId="0" fontId="37" fillId="0" borderId="0" xfId="104" applyFont="1" applyBorder="1" applyAlignment="1" applyProtection="1">
      <alignment horizontal="center"/>
      <protection locked="0"/>
    </xf>
    <xf numFmtId="0" fontId="37" fillId="0" borderId="0" xfId="104" applyFont="1" applyBorder="1" applyAlignment="1" applyProtection="1">
      <protection locked="0"/>
    </xf>
    <xf numFmtId="0" fontId="37" fillId="0" borderId="0" xfId="104" applyFont="1" applyBorder="1" applyProtection="1">
      <protection locked="0"/>
    </xf>
    <xf numFmtId="0" fontId="36" fillId="0" borderId="0" xfId="104" applyFont="1" applyProtection="1">
      <protection locked="0"/>
    </xf>
    <xf numFmtId="0" fontId="36" fillId="0" borderId="0" xfId="104" applyFont="1" applyBorder="1" applyProtection="1">
      <protection locked="0"/>
    </xf>
    <xf numFmtId="0" fontId="37" fillId="0" borderId="0" xfId="104" applyFont="1" applyFill="1" applyBorder="1" applyProtection="1">
      <protection locked="0"/>
    </xf>
    <xf numFmtId="164" fontId="37" fillId="0" borderId="0" xfId="104" applyNumberFormat="1" applyFont="1" applyFill="1" applyBorder="1" applyProtection="1">
      <protection locked="0"/>
    </xf>
    <xf numFmtId="44" fontId="37" fillId="0" borderId="0" xfId="122" applyFont="1" applyFill="1" applyBorder="1" applyProtection="1">
      <protection locked="0"/>
    </xf>
    <xf numFmtId="164" fontId="36" fillId="58" borderId="10" xfId="104" applyNumberFormat="1" applyFont="1" applyFill="1" applyBorder="1" applyAlignment="1" applyProtection="1">
      <alignment horizontal="center"/>
    </xf>
    <xf numFmtId="41" fontId="37" fillId="58" borderId="10" xfId="104" applyNumberFormat="1" applyFont="1" applyFill="1" applyBorder="1" applyProtection="1"/>
    <xf numFmtId="10" fontId="37" fillId="0" borderId="0" xfId="104" applyNumberFormat="1" applyFont="1" applyFill="1" applyBorder="1" applyProtection="1">
      <protection locked="0"/>
    </xf>
    <xf numFmtId="0" fontId="36" fillId="0" borderId="0" xfId="104" applyFont="1" applyFill="1" applyBorder="1" applyAlignment="1" applyProtection="1">
      <alignment horizontal="right"/>
      <protection locked="0"/>
    </xf>
    <xf numFmtId="44" fontId="36" fillId="57" borderId="49" xfId="122" applyFont="1" applyFill="1" applyBorder="1" applyProtection="1"/>
    <xf numFmtId="0" fontId="37" fillId="0" borderId="0" xfId="104" applyFont="1" applyFill="1" applyBorder="1" applyProtection="1"/>
    <xf numFmtId="0" fontId="37" fillId="0" borderId="28" xfId="104" applyFont="1" applyFill="1" applyBorder="1" applyProtection="1">
      <protection hidden="1"/>
    </xf>
    <xf numFmtId="0" fontId="37" fillId="0" borderId="0" xfId="104" applyFont="1" applyFill="1" applyBorder="1" applyProtection="1">
      <protection hidden="1"/>
    </xf>
    <xf numFmtId="0" fontId="37" fillId="0" borderId="0" xfId="104" applyFont="1" applyBorder="1" applyAlignment="1">
      <alignment horizontal="center"/>
    </xf>
    <xf numFmtId="0" fontId="37" fillId="0" borderId="0" xfId="104" applyFont="1" applyBorder="1" applyAlignment="1"/>
    <xf numFmtId="0" fontId="37" fillId="0" borderId="0" xfId="104" applyFont="1" applyBorder="1"/>
    <xf numFmtId="0" fontId="36" fillId="58" borderId="21" xfId="104" applyFont="1" applyFill="1" applyBorder="1" applyAlignment="1">
      <alignment horizontal="left"/>
    </xf>
    <xf numFmtId="0" fontId="36" fillId="58" borderId="14" xfId="104" applyFont="1" applyFill="1" applyBorder="1" applyAlignment="1">
      <alignment horizontal="left"/>
    </xf>
    <xf numFmtId="0" fontId="36" fillId="58" borderId="14" xfId="104" applyFont="1" applyFill="1" applyBorder="1" applyAlignment="1">
      <alignment horizontal="center"/>
    </xf>
    <xf numFmtId="0" fontId="36" fillId="58" borderId="22" xfId="104" applyFont="1" applyFill="1" applyBorder="1" applyAlignment="1" applyProtection="1"/>
    <xf numFmtId="0" fontId="36" fillId="58" borderId="22" xfId="104" applyFont="1" applyFill="1" applyBorder="1" applyAlignment="1" applyProtection="1">
      <alignment horizontal="center"/>
    </xf>
    <xf numFmtId="0" fontId="36" fillId="58" borderId="22" xfId="104" applyFont="1" applyFill="1" applyBorder="1" applyAlignment="1">
      <alignment horizontal="center" wrapText="1"/>
    </xf>
    <xf numFmtId="0" fontId="36" fillId="58" borderId="10" xfId="104" applyFont="1" applyFill="1" applyBorder="1" applyAlignment="1">
      <alignment horizontal="center" wrapText="1"/>
    </xf>
    <xf numFmtId="0" fontId="37" fillId="0" borderId="10" xfId="104" applyFont="1" applyFill="1" applyBorder="1" applyAlignment="1" applyProtection="1">
      <protection locked="0"/>
    </xf>
    <xf numFmtId="166" fontId="37" fillId="0" borderId="10" xfId="104" applyNumberFormat="1" applyFont="1" applyFill="1" applyBorder="1" applyProtection="1">
      <protection locked="0"/>
    </xf>
    <xf numFmtId="166" fontId="37" fillId="58" borderId="10" xfId="104" applyNumberFormat="1" applyFont="1" applyFill="1" applyBorder="1"/>
    <xf numFmtId="166" fontId="36" fillId="58" borderId="17" xfId="104" applyNumberFormat="1" applyFont="1" applyFill="1" applyBorder="1" applyProtection="1"/>
    <xf numFmtId="0" fontId="37" fillId="0" borderId="0" xfId="104" applyFont="1" applyFill="1" applyBorder="1" applyAlignment="1" applyProtection="1">
      <alignment horizontal="left"/>
    </xf>
    <xf numFmtId="165" fontId="37" fillId="0" borderId="0" xfId="104" applyNumberFormat="1" applyFont="1" applyFill="1" applyBorder="1" applyProtection="1"/>
    <xf numFmtId="0" fontId="37" fillId="0" borderId="0" xfId="104" applyFont="1" applyFill="1" applyBorder="1"/>
    <xf numFmtId="0" fontId="39" fillId="58" borderId="11" xfId="104" applyFont="1" applyFill="1" applyBorder="1"/>
    <xf numFmtId="0" fontId="39" fillId="58" borderId="27" xfId="104" applyFont="1" applyFill="1" applyBorder="1"/>
    <xf numFmtId="0" fontId="39" fillId="0" borderId="0" xfId="104" applyFont="1"/>
    <xf numFmtId="44" fontId="37" fillId="0" borderId="0" xfId="104" applyNumberFormat="1" applyFont="1"/>
    <xf numFmtId="44" fontId="40" fillId="0" borderId="0" xfId="104" applyNumberFormat="1" applyFont="1"/>
    <xf numFmtId="0" fontId="37" fillId="58" borderId="48" xfId="104" applyFont="1" applyFill="1" applyBorder="1"/>
    <xf numFmtId="0" fontId="36" fillId="58" borderId="48" xfId="104" applyFont="1" applyFill="1" applyBorder="1"/>
    <xf numFmtId="44" fontId="36" fillId="58" borderId="48" xfId="104" applyNumberFormat="1" applyFont="1" applyFill="1" applyBorder="1"/>
    <xf numFmtId="44" fontId="36" fillId="0" borderId="0" xfId="103" applyNumberFormat="1" applyFont="1" applyFill="1" applyBorder="1" applyAlignment="1" applyProtection="1">
      <alignment horizontal="right"/>
    </xf>
    <xf numFmtId="0" fontId="43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/>
    <xf numFmtId="0" fontId="36" fillId="58" borderId="10" xfId="104" applyFont="1" applyFill="1" applyBorder="1" applyAlignment="1" applyProtection="1">
      <alignment horizontal="center" vertical="top" wrapText="1"/>
    </xf>
    <xf numFmtId="0" fontId="36" fillId="0" borderId="25" xfId="104" applyFont="1" applyFill="1" applyBorder="1" applyAlignment="1" applyProtection="1">
      <alignment horizontal="center" vertical="top" wrapText="1"/>
      <protection locked="0"/>
    </xf>
    <xf numFmtId="10" fontId="37" fillId="0" borderId="25" xfId="104" applyNumberFormat="1" applyFont="1" applyFill="1" applyBorder="1" applyAlignment="1" applyProtection="1">
      <alignment vertical="top" wrapText="1"/>
      <protection locked="0"/>
    </xf>
    <xf numFmtId="0" fontId="37" fillId="0" borderId="25" xfId="104" applyFont="1" applyFill="1" applyBorder="1" applyAlignment="1" applyProtection="1">
      <alignment vertical="top" wrapText="1"/>
      <protection locked="0"/>
    </xf>
    <xf numFmtId="2" fontId="37" fillId="0" borderId="32" xfId="0" applyNumberFormat="1" applyFont="1" applyBorder="1" applyProtection="1">
      <protection locked="0"/>
    </xf>
    <xf numFmtId="2" fontId="37" fillId="0" borderId="27" xfId="0" applyNumberFormat="1" applyFont="1" applyBorder="1" applyProtection="1">
      <protection locked="0"/>
    </xf>
    <xf numFmtId="0" fontId="37" fillId="58" borderId="56" xfId="0" applyFont="1" applyFill="1" applyBorder="1" applyAlignment="1" applyProtection="1">
      <alignment vertical="top" wrapText="1"/>
    </xf>
    <xf numFmtId="0" fontId="37" fillId="58" borderId="57" xfId="0" applyFont="1" applyFill="1" applyBorder="1" applyAlignment="1" applyProtection="1">
      <alignment vertical="top" wrapText="1"/>
    </xf>
    <xf numFmtId="0" fontId="37" fillId="0" borderId="57" xfId="0" applyFont="1" applyBorder="1" applyAlignment="1" applyProtection="1">
      <alignment vertical="top" wrapText="1"/>
      <protection locked="0"/>
    </xf>
    <xf numFmtId="0" fontId="37" fillId="0" borderId="57" xfId="0" applyFont="1" applyBorder="1" applyProtection="1">
      <protection locked="0"/>
    </xf>
    <xf numFmtId="10" fontId="37" fillId="58" borderId="10" xfId="0" applyNumberFormat="1" applyFont="1" applyFill="1" applyBorder="1" applyAlignment="1" applyProtection="1">
      <alignment horizontal="right" vertical="top" wrapText="1"/>
      <protection locked="0"/>
    </xf>
    <xf numFmtId="10" fontId="36" fillId="58" borderId="10" xfId="0" applyNumberFormat="1" applyFont="1" applyFill="1" applyBorder="1" applyAlignment="1" applyProtection="1">
      <alignment horizontal="right" vertical="top" wrapText="1"/>
      <protection locked="0"/>
    </xf>
    <xf numFmtId="10" fontId="37" fillId="58" borderId="11" xfId="104" applyNumberFormat="1" applyFont="1" applyFill="1" applyBorder="1" applyAlignment="1" applyProtection="1">
      <alignment horizontal="right" vertical="top" wrapText="1"/>
    </xf>
    <xf numFmtId="10" fontId="36" fillId="58" borderId="11" xfId="104" applyNumberFormat="1" applyFont="1" applyFill="1" applyBorder="1" applyAlignment="1" applyProtection="1">
      <alignment horizontal="right" vertical="top" wrapText="1"/>
    </xf>
    <xf numFmtId="10" fontId="37" fillId="58" borderId="10" xfId="104" applyNumberFormat="1" applyFont="1" applyFill="1" applyBorder="1" applyAlignment="1" applyProtection="1">
      <alignment horizontal="right" vertical="top" wrapText="1"/>
    </xf>
    <xf numFmtId="0" fontId="36" fillId="58" borderId="10" xfId="104" applyFont="1" applyFill="1" applyBorder="1" applyAlignment="1" applyProtection="1">
      <alignment horizontal="left" vertical="top" wrapText="1"/>
    </xf>
    <xf numFmtId="10" fontId="36" fillId="58" borderId="10" xfId="104" applyNumberFormat="1" applyFont="1" applyFill="1" applyBorder="1" applyAlignment="1" applyProtection="1">
      <alignment horizontal="left"/>
    </xf>
    <xf numFmtId="10" fontId="36" fillId="58" borderId="10" xfId="104" applyNumberFormat="1" applyFont="1" applyFill="1" applyBorder="1" applyAlignment="1" applyProtection="1">
      <alignment horizontal="right" vertical="top" wrapText="1"/>
    </xf>
    <xf numFmtId="0" fontId="36" fillId="58" borderId="55" xfId="104" applyFont="1" applyFill="1" applyBorder="1" applyAlignment="1" applyProtection="1">
      <alignment horizontal="right"/>
    </xf>
    <xf numFmtId="0" fontId="37" fillId="24" borderId="48" xfId="0" applyFont="1" applyFill="1" applyBorder="1" applyAlignment="1" applyProtection="1"/>
    <xf numFmtId="0" fontId="36" fillId="58" borderId="11" xfId="0" applyFont="1" applyFill="1" applyBorder="1" applyAlignment="1"/>
    <xf numFmtId="0" fontId="36" fillId="58" borderId="26" xfId="0" applyFont="1" applyFill="1" applyBorder="1" applyAlignment="1"/>
    <xf numFmtId="0" fontId="36" fillId="58" borderId="27" xfId="0" applyFont="1" applyFill="1" applyBorder="1" applyAlignment="1"/>
    <xf numFmtId="0" fontId="37" fillId="0" borderId="21" xfId="0" applyFont="1" applyBorder="1" applyAlignment="1" applyProtection="1">
      <alignment vertical="top" wrapText="1"/>
      <protection locked="0"/>
    </xf>
    <xf numFmtId="0" fontId="37" fillId="0" borderId="28" xfId="0" applyFont="1" applyBorder="1" applyAlignment="1" applyProtection="1">
      <alignment vertical="top" wrapText="1"/>
      <protection locked="0"/>
    </xf>
    <xf numFmtId="0" fontId="37" fillId="0" borderId="29" xfId="0" applyFont="1" applyBorder="1" applyAlignment="1" applyProtection="1">
      <alignment vertical="top" wrapText="1"/>
      <protection locked="0"/>
    </xf>
    <xf numFmtId="0" fontId="37" fillId="0" borderId="25" xfId="0" applyFont="1" applyBorder="1" applyAlignment="1" applyProtection="1">
      <alignment vertical="top" wrapText="1"/>
      <protection locked="0"/>
    </xf>
    <xf numFmtId="0" fontId="37" fillId="0" borderId="0" xfId="0" applyFont="1" applyBorder="1" applyAlignment="1" applyProtection="1">
      <alignment vertical="top" wrapText="1"/>
      <protection locked="0"/>
    </xf>
    <xf numFmtId="0" fontId="37" fillId="0" borderId="30" xfId="0" applyFont="1" applyBorder="1" applyAlignment="1" applyProtection="1">
      <alignment vertical="top" wrapText="1"/>
      <protection locked="0"/>
    </xf>
    <xf numFmtId="0" fontId="37" fillId="0" borderId="20" xfId="0" applyFont="1" applyBorder="1" applyAlignment="1" applyProtection="1">
      <alignment vertical="top" wrapText="1"/>
      <protection locked="0"/>
    </xf>
    <xf numFmtId="0" fontId="37" fillId="0" borderId="31" xfId="0" applyFont="1" applyBorder="1" applyAlignment="1" applyProtection="1">
      <alignment vertical="top" wrapText="1"/>
      <protection locked="0"/>
    </xf>
    <xf numFmtId="0" fontId="37" fillId="0" borderId="32" xfId="0" applyFont="1" applyBorder="1" applyAlignment="1" applyProtection="1">
      <alignment vertical="top" wrapText="1"/>
      <protection locked="0"/>
    </xf>
    <xf numFmtId="0" fontId="42" fillId="0" borderId="0" xfId="104" applyFont="1" applyAlignment="1"/>
    <xf numFmtId="0" fontId="36" fillId="58" borderId="11" xfId="0" applyFont="1" applyFill="1" applyBorder="1" applyAlignment="1" applyProtection="1">
      <alignment vertical="top" wrapText="1"/>
    </xf>
    <xf numFmtId="0" fontId="36" fillId="58" borderId="27" xfId="0" applyFont="1" applyFill="1" applyBorder="1" applyAlignment="1" applyProtection="1">
      <alignment vertical="top" wrapText="1"/>
    </xf>
    <xf numFmtId="0" fontId="36" fillId="58" borderId="11" xfId="0" applyFont="1" applyFill="1" applyBorder="1" applyAlignment="1" applyProtection="1">
      <alignment vertical="top" wrapText="1"/>
      <protection locked="0"/>
    </xf>
    <xf numFmtId="0" fontId="36" fillId="58" borderId="27" xfId="0" applyFont="1" applyFill="1" applyBorder="1" applyAlignment="1" applyProtection="1">
      <alignment vertical="top" wrapText="1"/>
      <protection locked="0"/>
    </xf>
    <xf numFmtId="0" fontId="41" fillId="58" borderId="58" xfId="104" applyFont="1" applyFill="1" applyBorder="1" applyAlignment="1" applyProtection="1"/>
    <xf numFmtId="44" fontId="36" fillId="58" borderId="18" xfId="104" applyNumberFormat="1" applyFont="1" applyFill="1" applyBorder="1" applyProtection="1"/>
    <xf numFmtId="44" fontId="37" fillId="58" borderId="61" xfId="104" applyNumberFormat="1" applyFont="1" applyFill="1" applyBorder="1" applyAlignment="1" applyProtection="1"/>
    <xf numFmtId="44" fontId="37" fillId="58" borderId="35" xfId="104" applyNumberFormat="1" applyFont="1" applyFill="1" applyBorder="1" applyAlignment="1" applyProtection="1"/>
    <xf numFmtId="44" fontId="36" fillId="58" borderId="12" xfId="104" applyNumberFormat="1" applyFont="1" applyFill="1" applyBorder="1" applyProtection="1"/>
    <xf numFmtId="44" fontId="37" fillId="58" borderId="13" xfId="104" applyNumberFormat="1" applyFont="1" applyFill="1" applyBorder="1" applyProtection="1"/>
    <xf numFmtId="0" fontId="36" fillId="58" borderId="13" xfId="104" applyFont="1" applyFill="1" applyBorder="1" applyAlignment="1" applyProtection="1">
      <alignment horizontal="center" wrapText="1"/>
    </xf>
    <xf numFmtId="0" fontId="36" fillId="58" borderId="62" xfId="104" applyFont="1" applyFill="1" applyBorder="1" applyAlignment="1" applyProtection="1"/>
    <xf numFmtId="44" fontId="36" fillId="58" borderId="15" xfId="104" applyNumberFormat="1" applyFont="1" applyFill="1" applyBorder="1" applyProtection="1"/>
    <xf numFmtId="44" fontId="37" fillId="56" borderId="15" xfId="104" applyNumberFormat="1" applyFont="1" applyFill="1" applyBorder="1" applyProtection="1">
      <protection locked="0"/>
    </xf>
    <xf numFmtId="44" fontId="37" fillId="56" borderId="13" xfId="104" applyNumberFormat="1" applyFont="1" applyFill="1" applyBorder="1" applyProtection="1">
      <protection locked="0"/>
    </xf>
    <xf numFmtId="44" fontId="36" fillId="58" borderId="13" xfId="104" applyNumberFormat="1" applyFont="1" applyFill="1" applyBorder="1" applyProtection="1"/>
    <xf numFmtId="44" fontId="37" fillId="0" borderId="15" xfId="104" applyNumberFormat="1" applyFont="1" applyBorder="1" applyProtection="1">
      <protection locked="0"/>
    </xf>
    <xf numFmtId="0" fontId="37" fillId="56" borderId="35" xfId="104" applyFont="1" applyFill="1" applyBorder="1" applyAlignment="1" applyProtection="1">
      <alignment horizontal="left"/>
      <protection locked="0"/>
    </xf>
    <xf numFmtId="0" fontId="37" fillId="56" borderId="35" xfId="104" applyFont="1" applyFill="1" applyBorder="1" applyAlignment="1" applyProtection="1">
      <protection locked="0"/>
    </xf>
    <xf numFmtId="0" fontId="37" fillId="58" borderId="35" xfId="104" applyFont="1" applyFill="1" applyBorder="1" applyAlignment="1" applyProtection="1"/>
    <xf numFmtId="0" fontId="36" fillId="58" borderId="61" xfId="104" applyFont="1" applyFill="1" applyBorder="1" applyAlignment="1" applyProtection="1"/>
    <xf numFmtId="0" fontId="36" fillId="58" borderId="35" xfId="104" applyFont="1" applyFill="1" applyBorder="1" applyAlignment="1" applyProtection="1"/>
    <xf numFmtId="0" fontId="36" fillId="58" borderId="60" xfId="104" applyFont="1" applyFill="1" applyBorder="1" applyAlignment="1" applyProtection="1"/>
    <xf numFmtId="0" fontId="36" fillId="59" borderId="11" xfId="104" applyNumberFormat="1" applyFont="1" applyFill="1" applyBorder="1" applyAlignment="1" applyProtection="1">
      <alignment horizontal="left" indent="1"/>
    </xf>
    <xf numFmtId="49" fontId="36" fillId="0" borderId="11" xfId="0" applyNumberFormat="1" applyFont="1" applyBorder="1" applyAlignment="1" applyProtection="1">
      <alignment horizontal="left" indent="1"/>
      <protection locked="0"/>
    </xf>
    <xf numFmtId="49" fontId="36" fillId="0" borderId="11" xfId="0" applyNumberFormat="1" applyFont="1" applyFill="1" applyBorder="1" applyAlignment="1" applyProtection="1">
      <alignment horizontal="left" indent="1"/>
      <protection locked="0"/>
    </xf>
    <xf numFmtId="0" fontId="36" fillId="0" borderId="11" xfId="0" applyNumberFormat="1" applyFont="1" applyBorder="1" applyAlignment="1" applyProtection="1">
      <alignment horizontal="left" indent="1"/>
      <protection locked="0"/>
    </xf>
    <xf numFmtId="49" fontId="36" fillId="0" borderId="27" xfId="0" applyNumberFormat="1" applyFont="1" applyBorder="1" applyAlignment="1" applyProtection="1">
      <protection locked="0"/>
    </xf>
    <xf numFmtId="49" fontId="36" fillId="0" borderId="26" xfId="0" applyNumberFormat="1" applyFont="1" applyBorder="1" applyAlignment="1" applyProtection="1">
      <protection locked="0"/>
    </xf>
    <xf numFmtId="49" fontId="36" fillId="0" borderId="27" xfId="0" applyNumberFormat="1" applyFont="1" applyFill="1" applyBorder="1" applyAlignment="1" applyProtection="1">
      <protection locked="0"/>
    </xf>
    <xf numFmtId="49" fontId="36" fillId="0" borderId="26" xfId="0" applyNumberFormat="1" applyFont="1" applyFill="1" applyBorder="1" applyAlignment="1" applyProtection="1">
      <protection locked="0"/>
    </xf>
    <xf numFmtId="0" fontId="36" fillId="0" borderId="27" xfId="0" applyNumberFormat="1" applyFont="1" applyBorder="1" applyAlignment="1" applyProtection="1">
      <protection locked="0"/>
    </xf>
    <xf numFmtId="0" fontId="36" fillId="0" borderId="26" xfId="0" applyNumberFormat="1" applyFont="1" applyBorder="1" applyAlignment="1" applyProtection="1">
      <protection locked="0"/>
    </xf>
    <xf numFmtId="0" fontId="37" fillId="0" borderId="20" xfId="104" applyFont="1" applyBorder="1" applyAlignment="1" applyProtection="1">
      <alignment vertical="top"/>
      <protection locked="0"/>
    </xf>
    <xf numFmtId="0" fontId="37" fillId="0" borderId="25" xfId="104" applyFont="1" applyBorder="1" applyAlignment="1" applyProtection="1">
      <alignment vertical="top"/>
      <protection locked="0"/>
    </xf>
    <xf numFmtId="0" fontId="37" fillId="0" borderId="21" xfId="104" applyFont="1" applyBorder="1" applyAlignment="1" applyProtection="1">
      <alignment vertical="top"/>
      <protection locked="0"/>
    </xf>
    <xf numFmtId="0" fontId="36" fillId="58" borderId="27" xfId="104" applyFont="1" applyFill="1" applyBorder="1" applyAlignment="1" applyProtection="1">
      <protection locked="0"/>
    </xf>
    <xf numFmtId="0" fontId="36" fillId="58" borderId="26" xfId="104" applyFont="1" applyFill="1" applyBorder="1" applyAlignment="1" applyProtection="1">
      <protection locked="0"/>
    </xf>
    <xf numFmtId="0" fontId="36" fillId="58" borderId="11" xfId="104" applyFont="1" applyFill="1" applyBorder="1" applyAlignment="1" applyProtection="1">
      <protection locked="0"/>
    </xf>
    <xf numFmtId="0" fontId="36" fillId="59" borderId="26" xfId="104" applyNumberFormat="1" applyFont="1" applyFill="1" applyBorder="1" applyAlignment="1" applyProtection="1"/>
    <xf numFmtId="44" fontId="37" fillId="0" borderId="13" xfId="104" applyNumberFormat="1" applyFont="1" applyBorder="1" applyProtection="1">
      <protection locked="0"/>
    </xf>
    <xf numFmtId="0" fontId="36" fillId="59" borderId="27" xfId="104" applyNumberFormat="1" applyFont="1" applyFill="1" applyBorder="1" applyAlignment="1" applyProtection="1"/>
    <xf numFmtId="0" fontId="46" fillId="0" borderId="0" xfId="104" applyFont="1"/>
    <xf numFmtId="44" fontId="37" fillId="58" borderId="12" xfId="104" applyNumberFormat="1" applyFont="1" applyFill="1" applyBorder="1" applyProtection="1"/>
    <xf numFmtId="0" fontId="37" fillId="0" borderId="0" xfId="104" applyFont="1"/>
    <xf numFmtId="44" fontId="36" fillId="58" borderId="10" xfId="104" applyNumberFormat="1" applyFont="1" applyFill="1" applyBorder="1" applyProtection="1"/>
    <xf numFmtId="44" fontId="36" fillId="58" borderId="14" xfId="104" applyNumberFormat="1" applyFont="1" applyFill="1" applyBorder="1" applyProtection="1"/>
    <xf numFmtId="44" fontId="36" fillId="58" borderId="16" xfId="104" applyNumberFormat="1" applyFont="1" applyFill="1" applyBorder="1" applyProtection="1"/>
    <xf numFmtId="44" fontId="36" fillId="58" borderId="17" xfId="104" applyNumberFormat="1" applyFont="1" applyFill="1" applyBorder="1" applyProtection="1"/>
    <xf numFmtId="0" fontId="37" fillId="0" borderId="0" xfId="104" applyFont="1" applyBorder="1" applyAlignment="1" applyProtection="1">
      <alignment vertical="top" wrapText="1"/>
      <protection locked="0"/>
    </xf>
    <xf numFmtId="0" fontId="36" fillId="58" borderId="22" xfId="104" applyFont="1" applyFill="1" applyBorder="1" applyAlignment="1" applyProtection="1">
      <alignment horizontal="center" wrapText="1"/>
    </xf>
    <xf numFmtId="0" fontId="36" fillId="58" borderId="23" xfId="104" applyFont="1" applyFill="1" applyBorder="1" applyAlignment="1" applyProtection="1">
      <alignment horizontal="center" wrapText="1"/>
    </xf>
    <xf numFmtId="166" fontId="37" fillId="58" borderId="10" xfId="104" applyNumberFormat="1" applyFont="1" applyFill="1" applyBorder="1"/>
    <xf numFmtId="0" fontId="37" fillId="0" borderId="10" xfId="104" applyFont="1" applyFill="1" applyBorder="1" applyAlignment="1" applyProtection="1">
      <protection locked="0"/>
    </xf>
    <xf numFmtId="166" fontId="37" fillId="0" borderId="10" xfId="104" applyNumberFormat="1" applyFont="1" applyFill="1" applyBorder="1" applyProtection="1">
      <protection locked="0"/>
    </xf>
    <xf numFmtId="0" fontId="37" fillId="0" borderId="0" xfId="104" applyFont="1" applyFill="1" applyBorder="1" applyAlignment="1" applyProtection="1">
      <alignment horizontal="left"/>
      <protection locked="0"/>
    </xf>
    <xf numFmtId="44" fontId="37" fillId="58" borderId="10" xfId="104" applyNumberFormat="1" applyFont="1" applyFill="1" applyBorder="1" applyProtection="1"/>
    <xf numFmtId="44" fontId="36" fillId="58" borderId="19" xfId="104" applyNumberFormat="1" applyFont="1" applyFill="1" applyBorder="1" applyProtection="1"/>
    <xf numFmtId="0" fontId="36" fillId="58" borderId="33" xfId="104" applyFont="1" applyFill="1" applyBorder="1" applyAlignment="1" applyProtection="1">
      <alignment horizontal="right"/>
    </xf>
    <xf numFmtId="0" fontId="37" fillId="0" borderId="21" xfId="104" applyFont="1" applyBorder="1" applyAlignment="1" applyProtection="1">
      <alignment vertical="top" wrapText="1"/>
      <protection locked="0"/>
    </xf>
    <xf numFmtId="0" fontId="37" fillId="0" borderId="28" xfId="104" applyFont="1" applyBorder="1" applyAlignment="1" applyProtection="1">
      <alignment vertical="top" wrapText="1"/>
      <protection locked="0"/>
    </xf>
    <xf numFmtId="0" fontId="37" fillId="0" borderId="25" xfId="104" applyFont="1" applyBorder="1" applyAlignment="1" applyProtection="1">
      <alignment vertical="top" wrapText="1"/>
      <protection locked="0"/>
    </xf>
    <xf numFmtId="0" fontId="37" fillId="0" borderId="20" xfId="104" applyFont="1" applyBorder="1" applyAlignment="1" applyProtection="1">
      <alignment vertical="top" wrapText="1"/>
      <protection locked="0"/>
    </xf>
    <xf numFmtId="0" fontId="37" fillId="0" borderId="31" xfId="104" applyFont="1" applyBorder="1" applyAlignment="1" applyProtection="1">
      <alignment vertical="top" wrapText="1"/>
      <protection locked="0"/>
    </xf>
    <xf numFmtId="0" fontId="37" fillId="58" borderId="11" xfId="104" applyFont="1" applyFill="1" applyBorder="1" applyAlignment="1" applyProtection="1"/>
    <xf numFmtId="0" fontId="36" fillId="58" borderId="11" xfId="104" applyFont="1" applyFill="1" applyBorder="1" applyAlignment="1" applyProtection="1"/>
    <xf numFmtId="0" fontId="36" fillId="58" borderId="11" xfId="104" applyFont="1" applyFill="1" applyBorder="1" applyAlignment="1"/>
    <xf numFmtId="0" fontId="36" fillId="58" borderId="26" xfId="104" applyFont="1" applyFill="1" applyBorder="1" applyAlignment="1"/>
    <xf numFmtId="0" fontId="36" fillId="58" borderId="27" xfId="104" applyFont="1" applyFill="1" applyBorder="1" applyAlignment="1"/>
    <xf numFmtId="49" fontId="36" fillId="59" borderId="26" xfId="104" applyNumberFormat="1" applyFont="1" applyFill="1" applyBorder="1" applyAlignment="1" applyProtection="1"/>
    <xf numFmtId="49" fontId="36" fillId="59" borderId="27" xfId="104" applyNumberFormat="1" applyFont="1" applyFill="1" applyBorder="1" applyAlignment="1" applyProtection="1"/>
    <xf numFmtId="0" fontId="2" fillId="0" borderId="28" xfId="104" applyBorder="1" applyAlignment="1" applyProtection="1">
      <alignment vertical="top" wrapText="1"/>
      <protection locked="0"/>
    </xf>
    <xf numFmtId="0" fontId="2" fillId="0" borderId="29" xfId="104" applyBorder="1" applyAlignment="1" applyProtection="1">
      <alignment vertical="top" wrapText="1"/>
      <protection locked="0"/>
    </xf>
    <xf numFmtId="0" fontId="2" fillId="0" borderId="0" xfId="104" applyBorder="1" applyAlignment="1" applyProtection="1">
      <alignment vertical="top" wrapText="1"/>
      <protection locked="0"/>
    </xf>
    <xf numFmtId="0" fontId="2" fillId="0" borderId="30" xfId="104" applyBorder="1" applyAlignment="1" applyProtection="1">
      <alignment vertical="top" wrapText="1"/>
      <protection locked="0"/>
    </xf>
    <xf numFmtId="0" fontId="2" fillId="0" borderId="31" xfId="104" applyBorder="1" applyAlignment="1" applyProtection="1">
      <alignment vertical="top" wrapText="1"/>
      <protection locked="0"/>
    </xf>
    <xf numFmtId="0" fontId="2" fillId="0" borderId="32" xfId="104" applyBorder="1" applyAlignment="1" applyProtection="1">
      <alignment vertical="top" wrapText="1"/>
      <protection locked="0"/>
    </xf>
    <xf numFmtId="44" fontId="37" fillId="58" borderId="26" xfId="104" applyNumberFormat="1" applyFont="1" applyFill="1" applyBorder="1" applyAlignment="1" applyProtection="1"/>
    <xf numFmtId="0" fontId="2" fillId="0" borderId="28" xfId="104" applyBorder="1" applyAlignment="1">
      <alignment vertical="top" wrapText="1"/>
    </xf>
    <xf numFmtId="0" fontId="2" fillId="0" borderId="29" xfId="104" applyBorder="1" applyAlignment="1">
      <alignment vertical="top" wrapText="1"/>
    </xf>
    <xf numFmtId="0" fontId="2" fillId="0" borderId="0" xfId="104" applyBorder="1" applyAlignment="1">
      <alignment vertical="top" wrapText="1"/>
    </xf>
    <xf numFmtId="0" fontId="2" fillId="0" borderId="30" xfId="104" applyBorder="1" applyAlignment="1">
      <alignment vertical="top" wrapText="1"/>
    </xf>
    <xf numFmtId="49" fontId="36" fillId="59" borderId="11" xfId="104" applyNumberFormat="1" applyFont="1" applyFill="1" applyBorder="1" applyAlignment="1" applyProtection="1">
      <alignment horizontal="left" indent="1"/>
    </xf>
    <xf numFmtId="0" fontId="36" fillId="58" borderId="35" xfId="104" applyFont="1" applyFill="1" applyBorder="1" applyAlignment="1" applyProtection="1">
      <alignment horizontal="right"/>
    </xf>
    <xf numFmtId="0" fontId="36" fillId="58" borderId="59" xfId="104" applyFont="1" applyFill="1" applyBorder="1" applyAlignment="1" applyProtection="1">
      <alignment horizontal="right"/>
    </xf>
    <xf numFmtId="0" fontId="2" fillId="0" borderId="31" xfId="104" applyBorder="1" applyAlignment="1">
      <alignment vertical="top" wrapText="1"/>
    </xf>
    <xf numFmtId="0" fontId="2" fillId="0" borderId="32" xfId="104" applyBorder="1" applyAlignment="1">
      <alignment vertical="top" wrapText="1"/>
    </xf>
    <xf numFmtId="0" fontId="41" fillId="58" borderId="26" xfId="104" applyNumberFormat="1" applyFont="1" applyFill="1" applyBorder="1" applyAlignment="1" applyProtection="1"/>
    <xf numFmtId="0" fontId="38" fillId="58" borderId="36" xfId="0" applyFont="1" applyFill="1" applyBorder="1" applyAlignment="1" applyProtection="1">
      <alignment horizontal="left" indent="6"/>
    </xf>
    <xf numFmtId="0" fontId="38" fillId="58" borderId="37" xfId="0" applyFont="1" applyFill="1" applyBorder="1" applyAlignment="1" applyProtection="1">
      <alignment horizontal="left" indent="6"/>
    </xf>
    <xf numFmtId="0" fontId="38" fillId="58" borderId="38" xfId="0" applyFont="1" applyFill="1" applyBorder="1" applyAlignment="1" applyProtection="1">
      <alignment horizontal="left" indent="6"/>
    </xf>
    <xf numFmtId="0" fontId="45" fillId="0" borderId="0" xfId="0" applyFont="1" applyAlignment="1">
      <alignment vertical="center" wrapText="1"/>
    </xf>
    <xf numFmtId="0" fontId="44" fillId="0" borderId="0" xfId="0" applyFont="1" applyFill="1" applyBorder="1" applyAlignment="1" applyProtection="1">
      <alignment vertical="center"/>
    </xf>
    <xf numFmtId="0" fontId="36" fillId="58" borderId="11" xfId="104" applyFont="1" applyFill="1" applyBorder="1" applyAlignment="1">
      <alignment horizontal="left" indent="12"/>
    </xf>
    <xf numFmtId="0" fontId="36" fillId="58" borderId="26" xfId="104" applyFont="1" applyFill="1" applyBorder="1" applyAlignment="1">
      <alignment horizontal="left" indent="12"/>
    </xf>
    <xf numFmtId="0" fontId="36" fillId="58" borderId="27" xfId="104" applyFont="1" applyFill="1" applyBorder="1" applyAlignment="1">
      <alignment horizontal="left" indent="12"/>
    </xf>
    <xf numFmtId="0" fontId="36" fillId="58" borderId="26" xfId="104" applyFont="1" applyFill="1" applyBorder="1" applyAlignment="1" applyProtection="1">
      <alignment horizontal="right"/>
    </xf>
    <xf numFmtId="0" fontId="46" fillId="0" borderId="28" xfId="104" applyFont="1" applyBorder="1" applyProtection="1">
      <protection locked="0"/>
    </xf>
    <xf numFmtId="0" fontId="46" fillId="0" borderId="0" xfId="104" applyFont="1"/>
    <xf numFmtId="0" fontId="46" fillId="0" borderId="0" xfId="104" applyFont="1"/>
    <xf numFmtId="0" fontId="36" fillId="58" borderId="11" xfId="104" applyFont="1" applyFill="1" applyBorder="1" applyAlignment="1" applyProtection="1"/>
    <xf numFmtId="0" fontId="36" fillId="58" borderId="33" xfId="104" applyFont="1" applyFill="1" applyBorder="1" applyAlignment="1" applyProtection="1"/>
    <xf numFmtId="0" fontId="37" fillId="0" borderId="37" xfId="104" applyFont="1" applyFill="1" applyBorder="1" applyAlignment="1" applyProtection="1"/>
    <xf numFmtId="49" fontId="41" fillId="58" borderId="26" xfId="104" applyNumberFormat="1" applyFont="1" applyFill="1" applyBorder="1" applyAlignment="1" applyProtection="1"/>
    <xf numFmtId="0" fontId="46" fillId="0" borderId="0" xfId="104" applyFont="1" applyProtection="1">
      <protection locked="0"/>
    </xf>
  </cellXfs>
  <cellStyles count="131">
    <cellStyle name="20% - Accent1" xfId="1" builtinId="30" customBuiltin="1"/>
    <cellStyle name="20% - Accent1 2" xfId="2"/>
    <cellStyle name="20% - Accent1 3" xfId="3"/>
    <cellStyle name="20% - Accent1 4" xfId="4"/>
    <cellStyle name="20% - Accent2" xfId="5" builtinId="34" customBuiltin="1"/>
    <cellStyle name="20% - Accent2 2" xfId="6"/>
    <cellStyle name="20% - Accent2 3" xfId="7"/>
    <cellStyle name="20% - Accent2 4" xfId="8"/>
    <cellStyle name="20% - Accent3" xfId="9" builtinId="38" customBuiltin="1"/>
    <cellStyle name="20% - Accent3 2" xfId="10"/>
    <cellStyle name="20% - Accent3 3" xfId="11"/>
    <cellStyle name="20% - Accent3 4" xfId="12"/>
    <cellStyle name="20% - Accent4" xfId="13" builtinId="42" customBuiltin="1"/>
    <cellStyle name="20% - Accent4 2" xfId="14"/>
    <cellStyle name="20% - Accent4 3" xfId="15"/>
    <cellStyle name="20% - Accent4 4" xfId="16"/>
    <cellStyle name="20% - Accent5" xfId="17" builtinId="46" customBuiltin="1"/>
    <cellStyle name="20% - Accent5 2" xfId="18"/>
    <cellStyle name="20% - Accent5 3" xfId="19"/>
    <cellStyle name="20% - Accent5 4" xfId="20"/>
    <cellStyle name="20% - Accent6" xfId="21" builtinId="50" customBuiltin="1"/>
    <cellStyle name="20% - Accent6 2" xfId="22"/>
    <cellStyle name="20% - Accent6 3" xfId="23"/>
    <cellStyle name="20% - Accent6 4" xfId="24"/>
    <cellStyle name="40% - Accent1" xfId="25" builtinId="31" customBuiltin="1"/>
    <cellStyle name="40% - Accent1 2" xfId="26"/>
    <cellStyle name="40% - Accent1 3" xfId="27"/>
    <cellStyle name="40% - Accent1 4" xfId="28"/>
    <cellStyle name="40% - Accent2" xfId="29" builtinId="35" customBuiltin="1"/>
    <cellStyle name="40% - Accent2 2" xfId="30"/>
    <cellStyle name="40% - Accent2 3" xfId="31"/>
    <cellStyle name="40% - Accent2 4" xfId="32"/>
    <cellStyle name="40% - Accent3" xfId="33" builtinId="39" customBuiltin="1"/>
    <cellStyle name="40% - Accent3 2" xfId="34"/>
    <cellStyle name="40% - Accent3 3" xfId="35"/>
    <cellStyle name="40% - Accent3 4" xfId="36"/>
    <cellStyle name="40% - Accent4" xfId="37" builtinId="43" customBuiltin="1"/>
    <cellStyle name="40% - Accent4 2" xfId="38"/>
    <cellStyle name="40% - Accent4 3" xfId="39"/>
    <cellStyle name="40% - Accent4 4" xfId="40"/>
    <cellStyle name="40% - Accent5" xfId="41" builtinId="47" customBuiltin="1"/>
    <cellStyle name="40% - Accent5 2" xfId="42"/>
    <cellStyle name="40% - Accent5 3" xfId="43"/>
    <cellStyle name="40% - Accent5 4" xfId="44"/>
    <cellStyle name="40% - Accent6" xfId="45" builtinId="51" customBuiltin="1"/>
    <cellStyle name="40% - Accent6 2" xfId="46"/>
    <cellStyle name="40% - Accent6 3" xfId="47"/>
    <cellStyle name="40% - Accent6 4" xfId="48"/>
    <cellStyle name="60% - Accent1" xfId="49" builtinId="32" customBuiltin="1"/>
    <cellStyle name="60% - Accent1 2" xfId="50"/>
    <cellStyle name="60% - Accent2" xfId="51" builtinId="36" customBuiltin="1"/>
    <cellStyle name="60% - Accent2 2" xfId="52"/>
    <cellStyle name="60% - Accent3" xfId="53" builtinId="40" customBuiltin="1"/>
    <cellStyle name="60% - Accent3 2" xfId="54"/>
    <cellStyle name="60% - Accent4" xfId="55" builtinId="44" customBuiltin="1"/>
    <cellStyle name="60% - Accent4 2" xfId="56"/>
    <cellStyle name="60% - Accent5" xfId="57" builtinId="48" customBuiltin="1"/>
    <cellStyle name="60% - Accent5 2" xfId="58"/>
    <cellStyle name="60% - Accent6" xfId="59" builtinId="52" customBuiltin="1"/>
    <cellStyle name="60% - Accent6 2" xfId="60"/>
    <cellStyle name="Accent1" xfId="61" builtinId="29" customBuiltin="1"/>
    <cellStyle name="Accent1 2" xfId="62"/>
    <cellStyle name="Accent2" xfId="63" builtinId="33" customBuiltin="1"/>
    <cellStyle name="Accent2 2" xfId="64"/>
    <cellStyle name="Accent3" xfId="65" builtinId="37" customBuiltin="1"/>
    <cellStyle name="Accent3 2" xfId="66"/>
    <cellStyle name="Accent4" xfId="67" builtinId="41" customBuiltin="1"/>
    <cellStyle name="Accent4 2" xfId="68"/>
    <cellStyle name="Accent5" xfId="69" builtinId="45" customBuiltin="1"/>
    <cellStyle name="Accent5 2" xfId="70"/>
    <cellStyle name="Accent6" xfId="71" builtinId="49" customBuiltin="1"/>
    <cellStyle name="Accent6 2" xfId="72"/>
    <cellStyle name="Bad" xfId="73" builtinId="27" customBuiltin="1"/>
    <cellStyle name="Bad 2" xfId="74"/>
    <cellStyle name="Calculation" xfId="75" builtinId="22" customBuiltin="1"/>
    <cellStyle name="Calculation 2" xfId="76"/>
    <cellStyle name="Check Cell" xfId="77" builtinId="23" customBuiltin="1"/>
    <cellStyle name="Check Cell 2" xfId="78"/>
    <cellStyle name="Comma [0] 2" xfId="79"/>
    <cellStyle name="Comma 2" xfId="80"/>
    <cellStyle name="Comma 3" xfId="81"/>
    <cellStyle name="Currency [0] 2" xfId="82"/>
    <cellStyle name="Currency 10" xfId="127"/>
    <cellStyle name="Currency 11" xfId="129"/>
    <cellStyle name="Currency 12" xfId="128"/>
    <cellStyle name="Currency 2" xfId="83"/>
    <cellStyle name="Currency 3" xfId="84"/>
    <cellStyle name="Currency 4" xfId="122"/>
    <cellStyle name="Currency 5" xfId="123"/>
    <cellStyle name="Currency 6" xfId="126"/>
    <cellStyle name="Currency 7" xfId="124"/>
    <cellStyle name="Currency 8" xfId="125"/>
    <cellStyle name="Currency 9" xfId="130"/>
    <cellStyle name="Explanatory Text" xfId="85" builtinId="53" customBuiltin="1"/>
    <cellStyle name="Explanatory Text 2" xfId="86"/>
    <cellStyle name="Good" xfId="87" builtinId="26" customBuiltin="1"/>
    <cellStyle name="Good 2" xfId="88"/>
    <cellStyle name="Heading 1" xfId="89" builtinId="16" customBuiltin="1"/>
    <cellStyle name="Heading 1 2" xfId="90"/>
    <cellStyle name="Heading 2" xfId="91" builtinId="17" customBuiltin="1"/>
    <cellStyle name="Heading 2 2" xfId="92"/>
    <cellStyle name="Heading 3" xfId="93" builtinId="18" customBuiltin="1"/>
    <cellStyle name="Heading 3 2" xfId="94"/>
    <cellStyle name="Heading 4" xfId="95" builtinId="19" customBuiltin="1"/>
    <cellStyle name="Heading 4 2" xfId="96"/>
    <cellStyle name="Input" xfId="97" builtinId="20" customBuiltin="1"/>
    <cellStyle name="Input 2" xfId="98"/>
    <cellStyle name="Linked Cell" xfId="99" builtinId="24" customBuiltin="1"/>
    <cellStyle name="Linked Cell 2" xfId="100"/>
    <cellStyle name="Neutral" xfId="101" builtinId="28" customBuiltin="1"/>
    <cellStyle name="Neutral 2" xfId="102"/>
    <cellStyle name="Normal" xfId="0" builtinId="0"/>
    <cellStyle name="Normal 2" xfId="103"/>
    <cellStyle name="Normal 2 2" xfId="104"/>
    <cellStyle name="Normal 3" xfId="105"/>
    <cellStyle name="Normal 4" xfId="106"/>
    <cellStyle name="Note" xfId="107" builtinId="10" customBuiltin="1"/>
    <cellStyle name="Note 2" xfId="108"/>
    <cellStyle name="Note 2 2" xfId="109"/>
    <cellStyle name="Note 3" xfId="110"/>
    <cellStyle name="Output" xfId="111" builtinId="21" customBuiltin="1"/>
    <cellStyle name="Output 2" xfId="112"/>
    <cellStyle name="Percent 2" xfId="113"/>
    <cellStyle name="Percent 2 2" xfId="114"/>
    <cellStyle name="Percent 3" xfId="115"/>
    <cellStyle name="Title" xfId="116" builtinId="15" customBuiltin="1"/>
    <cellStyle name="Title 2" xfId="117"/>
    <cellStyle name="Total" xfId="118" builtinId="25" customBuiltin="1"/>
    <cellStyle name="Total 2" xfId="119"/>
    <cellStyle name="Warning Text" xfId="120" builtinId="11" customBuiltin="1"/>
    <cellStyle name="Warning Text 2" xfId="1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9"/>
  <sheetViews>
    <sheetView tabSelected="1" zoomScaleNormal="100" workbookViewId="0">
      <selection activeCell="C11" sqref="C11"/>
    </sheetView>
  </sheetViews>
  <sheetFormatPr defaultColWidth="0" defaultRowHeight="15" zeroHeight="1" x14ac:dyDescent="0.25"/>
  <cols>
    <col min="1" max="1" width="55.140625" style="2" customWidth="1"/>
    <col min="2" max="2" width="15.7109375" style="2" customWidth="1"/>
    <col min="3" max="3" width="22.5703125" style="2" customWidth="1"/>
    <col min="4" max="4" width="19.5703125" style="2" customWidth="1"/>
    <col min="5" max="5" width="2.28515625" style="2" hidden="1" customWidth="1"/>
    <col min="6" max="11" width="0" style="2" hidden="1" customWidth="1"/>
    <col min="12" max="16384" width="9.140625" style="2" hidden="1"/>
  </cols>
  <sheetData>
    <row r="1" spans="1:10" x14ac:dyDescent="0.25">
      <c r="A1" s="220" t="s">
        <v>85</v>
      </c>
    </row>
    <row r="2" spans="1:10" ht="15" customHeight="1" x14ac:dyDescent="0.25">
      <c r="A2" s="62" t="s">
        <v>33</v>
      </c>
      <c r="B2" s="204"/>
      <c r="C2" s="210"/>
      <c r="D2" s="209"/>
    </row>
    <row r="3" spans="1:10" x14ac:dyDescent="0.25">
      <c r="A3" s="62" t="s">
        <v>44</v>
      </c>
      <c r="B3" s="203"/>
      <c r="C3" s="208"/>
      <c r="D3" s="207"/>
    </row>
    <row r="4" spans="1:10" x14ac:dyDescent="0.25">
      <c r="A4" s="61" t="s">
        <v>34</v>
      </c>
      <c r="B4" s="202"/>
      <c r="C4" s="206"/>
      <c r="D4" s="205"/>
    </row>
    <row r="5" spans="1:10" ht="15.75" thickBot="1" x14ac:dyDescent="0.3">
      <c r="A5" s="164"/>
      <c r="B5" s="164"/>
      <c r="C5" s="164"/>
      <c r="D5" s="164"/>
    </row>
    <row r="6" spans="1:10" ht="15" customHeight="1" thickTop="1" x14ac:dyDescent="0.25">
      <c r="A6" s="73"/>
      <c r="B6" s="266" t="s">
        <v>65</v>
      </c>
      <c r="C6" s="267"/>
      <c r="D6" s="268"/>
    </row>
    <row r="7" spans="1:10" ht="15" customHeight="1" thickBot="1" x14ac:dyDescent="0.3">
      <c r="A7" s="72" t="s">
        <v>55</v>
      </c>
      <c r="B7" s="69" t="s">
        <v>62</v>
      </c>
      <c r="C7" s="70" t="s">
        <v>63</v>
      </c>
      <c r="D7" s="71" t="s">
        <v>64</v>
      </c>
      <c r="J7" s="5"/>
    </row>
    <row r="8" spans="1:10" ht="15" customHeight="1" thickTop="1" x14ac:dyDescent="0.25">
      <c r="A8" s="151" t="s">
        <v>0</v>
      </c>
      <c r="B8" s="149"/>
      <c r="C8" s="67"/>
      <c r="D8" s="68">
        <f t="shared" ref="D8:D20" si="0">IF(ISERROR(C8/(B8*2080)),0,(C8/(B8*2080)))</f>
        <v>0</v>
      </c>
      <c r="J8" s="5"/>
    </row>
    <row r="9" spans="1:10" ht="15" customHeight="1" x14ac:dyDescent="0.25">
      <c r="A9" s="152" t="s">
        <v>1</v>
      </c>
      <c r="B9" s="150"/>
      <c r="C9" s="37"/>
      <c r="D9" s="32">
        <f t="shared" si="0"/>
        <v>0</v>
      </c>
      <c r="J9" s="5"/>
    </row>
    <row r="10" spans="1:10" ht="15" customHeight="1" x14ac:dyDescent="0.25">
      <c r="A10" s="152" t="s">
        <v>6</v>
      </c>
      <c r="B10" s="150"/>
      <c r="C10" s="37"/>
      <c r="D10" s="32">
        <f t="shared" si="0"/>
        <v>0</v>
      </c>
      <c r="J10" s="5"/>
    </row>
    <row r="11" spans="1:10" ht="15" customHeight="1" x14ac:dyDescent="0.25">
      <c r="A11" s="152" t="s">
        <v>7</v>
      </c>
      <c r="B11" s="150"/>
      <c r="C11" s="37"/>
      <c r="D11" s="32">
        <f t="shared" si="0"/>
        <v>0</v>
      </c>
      <c r="J11" s="5"/>
    </row>
    <row r="12" spans="1:10" ht="15" customHeight="1" x14ac:dyDescent="0.25">
      <c r="A12" s="152" t="s">
        <v>8</v>
      </c>
      <c r="B12" s="150"/>
      <c r="C12" s="37"/>
      <c r="D12" s="32">
        <f t="shared" si="0"/>
        <v>0</v>
      </c>
      <c r="J12" s="7"/>
    </row>
    <row r="13" spans="1:10" ht="15" customHeight="1" x14ac:dyDescent="0.25">
      <c r="A13" s="152" t="s">
        <v>82</v>
      </c>
      <c r="B13" s="150"/>
      <c r="C13" s="37"/>
      <c r="D13" s="32">
        <f t="shared" si="0"/>
        <v>0</v>
      </c>
      <c r="J13" s="7"/>
    </row>
    <row r="14" spans="1:10" ht="15" customHeight="1" x14ac:dyDescent="0.25">
      <c r="A14" s="153"/>
      <c r="B14" s="150"/>
      <c r="C14" s="38"/>
      <c r="D14" s="32">
        <f t="shared" si="0"/>
        <v>0</v>
      </c>
      <c r="J14" s="7"/>
    </row>
    <row r="15" spans="1:10" ht="15" customHeight="1" x14ac:dyDescent="0.25">
      <c r="A15" s="153"/>
      <c r="B15" s="150"/>
      <c r="C15" s="38"/>
      <c r="D15" s="32">
        <f t="shared" si="0"/>
        <v>0</v>
      </c>
      <c r="J15" s="7"/>
    </row>
    <row r="16" spans="1:10" ht="15" customHeight="1" x14ac:dyDescent="0.25">
      <c r="A16" s="154"/>
      <c r="B16" s="150"/>
      <c r="C16" s="38"/>
      <c r="D16" s="32">
        <f t="shared" si="0"/>
        <v>0</v>
      </c>
      <c r="J16" s="5"/>
    </row>
    <row r="17" spans="1:10" ht="15" customHeight="1" x14ac:dyDescent="0.25">
      <c r="A17" s="8"/>
      <c r="B17" s="6"/>
      <c r="C17" s="38"/>
      <c r="D17" s="32">
        <f t="shared" si="0"/>
        <v>0</v>
      </c>
      <c r="J17" s="5"/>
    </row>
    <row r="18" spans="1:10" ht="15" customHeight="1" x14ac:dyDescent="0.25">
      <c r="A18" s="8"/>
      <c r="B18" s="6"/>
      <c r="C18" s="38"/>
      <c r="D18" s="32">
        <f t="shared" si="0"/>
        <v>0</v>
      </c>
      <c r="J18" s="5"/>
    </row>
    <row r="19" spans="1:10" ht="15" customHeight="1" x14ac:dyDescent="0.25">
      <c r="A19" s="8"/>
      <c r="B19" s="6"/>
      <c r="C19" s="38"/>
      <c r="D19" s="32">
        <f t="shared" si="0"/>
        <v>0</v>
      </c>
    </row>
    <row r="20" spans="1:10" ht="15" customHeight="1" thickBot="1" x14ac:dyDescent="0.3">
      <c r="A20" s="9"/>
      <c r="B20" s="10"/>
      <c r="C20" s="39"/>
      <c r="D20" s="32">
        <f t="shared" si="0"/>
        <v>0</v>
      </c>
    </row>
    <row r="21" spans="1:10" ht="15" customHeight="1" thickTop="1" thickBot="1" x14ac:dyDescent="0.3">
      <c r="A21" s="54" t="s">
        <v>13</v>
      </c>
      <c r="B21" s="56">
        <f>SUM(B8:B20)</f>
        <v>0</v>
      </c>
      <c r="C21" s="55">
        <f>SUM(C8:C20)</f>
        <v>0</v>
      </c>
      <c r="D21" s="4"/>
    </row>
    <row r="22" spans="1:10" ht="15" customHeight="1" thickTop="1" x14ac:dyDescent="0.25">
      <c r="A22" s="63" t="s">
        <v>14</v>
      </c>
      <c r="B22" s="11"/>
      <c r="C22" s="40"/>
      <c r="D22" s="34"/>
    </row>
    <row r="23" spans="1:10" ht="15" customHeight="1" x14ac:dyDescent="0.25">
      <c r="A23" s="65" t="s">
        <v>16</v>
      </c>
      <c r="B23" s="13"/>
      <c r="C23" s="12" t="str">
        <f>IF((ISERROR(C22/C21)),"0.00%",(C22/C21))</f>
        <v>0.00%</v>
      </c>
      <c r="D23" s="32"/>
    </row>
    <row r="24" spans="1:10" ht="15" customHeight="1" x14ac:dyDescent="0.25">
      <c r="A24" s="57" t="s">
        <v>12</v>
      </c>
      <c r="B24" s="52" t="s">
        <v>62</v>
      </c>
      <c r="C24" s="51" t="s">
        <v>63</v>
      </c>
      <c r="D24" s="53" t="s">
        <v>64</v>
      </c>
    </row>
    <row r="25" spans="1:10" ht="15" customHeight="1" x14ac:dyDescent="0.25">
      <c r="A25" s="50"/>
      <c r="B25" s="14"/>
      <c r="C25" s="41"/>
      <c r="D25" s="32">
        <f t="shared" ref="D25:D30" si="1">IF(ISERROR(C25/(B25*2080)),0,(C25/(B25*2080)))</f>
        <v>0</v>
      </c>
    </row>
    <row r="26" spans="1:10" ht="15" customHeight="1" x14ac:dyDescent="0.25">
      <c r="A26" s="15"/>
      <c r="B26" s="16"/>
      <c r="C26" s="42"/>
      <c r="D26" s="32">
        <f t="shared" si="1"/>
        <v>0</v>
      </c>
    </row>
    <row r="27" spans="1:10" ht="15" customHeight="1" x14ac:dyDescent="0.25">
      <c r="A27" s="15"/>
      <c r="B27" s="16"/>
      <c r="C27" s="42"/>
      <c r="D27" s="32">
        <f t="shared" si="1"/>
        <v>0</v>
      </c>
    </row>
    <row r="28" spans="1:10" ht="15" customHeight="1" x14ac:dyDescent="0.25">
      <c r="A28" s="15"/>
      <c r="B28" s="16"/>
      <c r="C28" s="42"/>
      <c r="D28" s="32">
        <f t="shared" si="1"/>
        <v>0</v>
      </c>
    </row>
    <row r="29" spans="1:10" ht="15" customHeight="1" x14ac:dyDescent="0.25">
      <c r="A29" s="15"/>
      <c r="B29" s="16"/>
      <c r="C29" s="43"/>
      <c r="D29" s="32">
        <f t="shared" si="1"/>
        <v>0</v>
      </c>
    </row>
    <row r="30" spans="1:10" ht="15" customHeight="1" thickBot="1" x14ac:dyDescent="0.3">
      <c r="A30" s="17"/>
      <c r="B30" s="16"/>
      <c r="C30" s="44"/>
      <c r="D30" s="32">
        <f t="shared" si="1"/>
        <v>0</v>
      </c>
    </row>
    <row r="31" spans="1:10" ht="15" customHeight="1" thickTop="1" thickBot="1" x14ac:dyDescent="0.3">
      <c r="A31" s="18" t="s">
        <v>11</v>
      </c>
      <c r="B31" s="19">
        <f>SUM(B25:B30)+B21</f>
        <v>0</v>
      </c>
      <c r="C31" s="45">
        <f>SUM(C25:C30)+C21+C22</f>
        <v>0</v>
      </c>
      <c r="D31" s="35"/>
    </row>
    <row r="32" spans="1:10" ht="15" customHeight="1" thickTop="1" x14ac:dyDescent="0.25">
      <c r="A32" s="64" t="s">
        <v>9</v>
      </c>
      <c r="B32" s="20"/>
      <c r="C32" s="46"/>
      <c r="D32" s="32"/>
    </row>
    <row r="33" spans="1:4" ht="15" customHeight="1" thickBot="1" x14ac:dyDescent="0.3">
      <c r="A33" s="60" t="s">
        <v>15</v>
      </c>
      <c r="B33" s="21"/>
      <c r="C33" s="47"/>
      <c r="D33" s="33"/>
    </row>
    <row r="34" spans="1:4" ht="15" customHeight="1" thickTop="1" thickBot="1" x14ac:dyDescent="0.3">
      <c r="A34" s="59" t="s">
        <v>10</v>
      </c>
      <c r="B34" s="22"/>
      <c r="C34" s="48">
        <f>C31+C32+C33</f>
        <v>0</v>
      </c>
      <c r="D34" s="36"/>
    </row>
    <row r="35" spans="1:4" ht="15" customHeight="1" thickTop="1" x14ac:dyDescent="0.25"/>
    <row r="36" spans="1:4" ht="15" customHeight="1" x14ac:dyDescent="0.25">
      <c r="A36" s="180" t="s">
        <v>79</v>
      </c>
      <c r="B36" s="181"/>
      <c r="C36" s="58" t="s">
        <v>43</v>
      </c>
    </row>
    <row r="37" spans="1:4" ht="15" customHeight="1" x14ac:dyDescent="0.25">
      <c r="A37" s="23" t="s">
        <v>5</v>
      </c>
      <c r="B37" s="31"/>
      <c r="C37" s="155" t="str">
        <f>IF($B$43&gt;0,B37/$B$43,"0.00% ")</f>
        <v xml:space="preserve">0.00% </v>
      </c>
    </row>
    <row r="38" spans="1:4" ht="15" customHeight="1" x14ac:dyDescent="0.25">
      <c r="A38" s="23" t="s">
        <v>4</v>
      </c>
      <c r="B38" s="31"/>
      <c r="C38" s="155" t="str">
        <f t="shared" ref="C38:C43" si="2">IF($B$43&gt;0,B38/$B$43,"0.00% ")</f>
        <v xml:space="preserve">0.00% </v>
      </c>
    </row>
    <row r="39" spans="1:4" ht="15" customHeight="1" x14ac:dyDescent="0.25">
      <c r="A39" s="23" t="s">
        <v>30</v>
      </c>
      <c r="B39" s="31"/>
      <c r="C39" s="155" t="str">
        <f t="shared" si="2"/>
        <v xml:space="preserve">0.00% </v>
      </c>
    </row>
    <row r="40" spans="1:4" ht="15" customHeight="1" x14ac:dyDescent="0.25">
      <c r="A40" s="23" t="s">
        <v>3</v>
      </c>
      <c r="B40" s="31"/>
      <c r="C40" s="155" t="str">
        <f t="shared" si="2"/>
        <v xml:space="preserve">0.00% </v>
      </c>
    </row>
    <row r="41" spans="1:4" ht="15" customHeight="1" x14ac:dyDescent="0.25">
      <c r="A41" s="25" t="s">
        <v>56</v>
      </c>
      <c r="B41" s="31"/>
      <c r="C41" s="155" t="str">
        <f t="shared" si="2"/>
        <v xml:space="preserve">0.00% </v>
      </c>
    </row>
    <row r="42" spans="1:4" ht="15" customHeight="1" x14ac:dyDescent="0.25">
      <c r="A42" s="25" t="s">
        <v>57</v>
      </c>
      <c r="B42" s="31"/>
      <c r="C42" s="155" t="str">
        <f t="shared" si="2"/>
        <v xml:space="preserve">0.00% </v>
      </c>
    </row>
    <row r="43" spans="1:4" ht="15" customHeight="1" x14ac:dyDescent="0.25">
      <c r="A43" s="26" t="s">
        <v>2</v>
      </c>
      <c r="B43" s="30">
        <f>SUM(B37:B42)</f>
        <v>0</v>
      </c>
      <c r="C43" s="156" t="str">
        <f t="shared" si="2"/>
        <v xml:space="preserve">0.00% </v>
      </c>
    </row>
    <row r="44" spans="1:4" ht="15" customHeight="1" x14ac:dyDescent="0.25">
      <c r="A44" s="25" t="s">
        <v>51</v>
      </c>
      <c r="B44" s="24"/>
      <c r="C44" s="74"/>
    </row>
    <row r="45" spans="1:4" ht="15" customHeight="1" x14ac:dyDescent="0.25">
      <c r="A45" s="1" t="s">
        <v>31</v>
      </c>
      <c r="B45" s="27" t="str">
        <f>IF(ISERROR(B43/(B44*365)),"0.00%",(B43/(B44*365)))</f>
        <v>0.00%</v>
      </c>
      <c r="C45" s="75"/>
    </row>
    <row r="46" spans="1:4" s="3" customFormat="1" ht="15" customHeight="1" x14ac:dyDescent="0.25">
      <c r="A46" s="28"/>
      <c r="B46" s="28"/>
      <c r="C46" s="28"/>
      <c r="D46" s="29"/>
    </row>
    <row r="47" spans="1:4" s="3" customFormat="1" ht="15" customHeight="1" thickBot="1" x14ac:dyDescent="0.3">
      <c r="A47" s="28" t="s">
        <v>80</v>
      </c>
      <c r="B47" s="49">
        <f>IFERROR(C34/B43,0)</f>
        <v>0</v>
      </c>
    </row>
    <row r="48" spans="1:4" s="3" customFormat="1" ht="15" customHeight="1" thickTop="1" x14ac:dyDescent="0.25">
      <c r="A48" s="66"/>
      <c r="B48" s="142"/>
    </row>
    <row r="49" spans="1:11" s="3" customFormat="1" ht="15" customHeight="1" x14ac:dyDescent="0.25">
      <c r="A49" s="270" t="s">
        <v>90</v>
      </c>
      <c r="B49" s="269"/>
      <c r="C49" s="269"/>
      <c r="D49" s="269"/>
      <c r="E49" s="144"/>
      <c r="F49" s="144"/>
      <c r="G49" s="144"/>
      <c r="H49" s="144"/>
      <c r="I49" s="144"/>
      <c r="J49" s="144"/>
      <c r="K49" s="144"/>
    </row>
    <row r="50" spans="1:11" s="3" customFormat="1" x14ac:dyDescent="0.25">
      <c r="A50" s="270" t="s">
        <v>91</v>
      </c>
      <c r="B50" s="269"/>
      <c r="C50" s="269"/>
      <c r="D50" s="269"/>
      <c r="E50" s="143"/>
      <c r="F50" s="143"/>
      <c r="G50" s="143"/>
      <c r="H50" s="143"/>
      <c r="I50" s="143"/>
      <c r="J50" s="143"/>
      <c r="K50" s="143"/>
    </row>
    <row r="51" spans="1:11" x14ac:dyDescent="0.25"/>
    <row r="52" spans="1:11" x14ac:dyDescent="0.25">
      <c r="A52" s="165" t="s">
        <v>28</v>
      </c>
      <c r="B52" s="166"/>
      <c r="C52" s="166"/>
      <c r="D52" s="167"/>
    </row>
    <row r="53" spans="1:11" x14ac:dyDescent="0.25">
      <c r="A53" s="168"/>
      <c r="B53" s="169"/>
      <c r="C53" s="169"/>
      <c r="D53" s="170"/>
    </row>
    <row r="54" spans="1:11" x14ac:dyDescent="0.25">
      <c r="A54" s="171"/>
      <c r="B54" s="172"/>
      <c r="C54" s="172"/>
      <c r="D54" s="173"/>
    </row>
    <row r="55" spans="1:11" x14ac:dyDescent="0.25">
      <c r="A55" s="171"/>
      <c r="B55" s="172"/>
      <c r="C55" s="172"/>
      <c r="D55" s="173"/>
    </row>
    <row r="56" spans="1:11" x14ac:dyDescent="0.25">
      <c r="A56" s="171"/>
      <c r="B56" s="172"/>
      <c r="C56" s="172"/>
      <c r="D56" s="173"/>
    </row>
    <row r="57" spans="1:11" x14ac:dyDescent="0.25">
      <c r="A57" s="171"/>
      <c r="B57" s="172"/>
      <c r="C57" s="172"/>
      <c r="D57" s="173"/>
    </row>
    <row r="58" spans="1:11" x14ac:dyDescent="0.25">
      <c r="A58" s="174"/>
      <c r="B58" s="175"/>
      <c r="C58" s="175"/>
      <c r="D58" s="176"/>
    </row>
    <row r="59" spans="1:11" x14ac:dyDescent="0.25">
      <c r="A59" s="276" t="s">
        <v>86</v>
      </c>
    </row>
  </sheetData>
  <sheetProtection password="C449" sheet="1" objects="1" scenarios="1"/>
  <phoneticPr fontId="3" type="noConversion"/>
  <printOptions horizontalCentered="1"/>
  <pageMargins left="0.25" right="0.25" top="0.75" bottom="0.5" header="0.25" footer="0"/>
  <pageSetup scale="81" orientation="portrait" horizontalDpi="1200" verticalDpi="1200" r:id="rId1"/>
  <headerFooter alignWithMargins="0">
    <oddHeader>&amp;C&amp;"Calibri,Bold"&amp;14Intensive Residential Treatment Services (IRTS)
Direct Services Expenditures</oddHeader>
    <oddFooter>&amp;LSource: DHS - Adult MH Div.&amp;RVersion  - June,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50"/>
  <sheetViews>
    <sheetView workbookViewId="0"/>
  </sheetViews>
  <sheetFormatPr defaultColWidth="0" defaultRowHeight="12.75" zeroHeight="1" x14ac:dyDescent="0.2"/>
  <cols>
    <col min="1" max="1" width="40.42578125" style="78" customWidth="1"/>
    <col min="2" max="3" width="14.7109375" style="78" customWidth="1"/>
    <col min="4" max="4" width="12.7109375" style="78" customWidth="1"/>
    <col min="5" max="5" width="20.7109375" style="78" customWidth="1"/>
    <col min="6" max="16384" width="9.140625" style="78" hidden="1"/>
  </cols>
  <sheetData>
    <row r="1" spans="1:5" s="77" customFormat="1" ht="15" customHeight="1" x14ac:dyDescent="0.25">
      <c r="A1" s="76" t="s">
        <v>35</v>
      </c>
      <c r="B1" s="260">
        <f>'Tab 1 - Direct Svcs Exp'!B2:D2</f>
        <v>0</v>
      </c>
      <c r="C1" s="217"/>
      <c r="D1" s="217"/>
      <c r="E1" s="219"/>
    </row>
    <row r="2" spans="1:5" s="77" customFormat="1" ht="15" customHeight="1" x14ac:dyDescent="0.25">
      <c r="A2" s="76" t="s">
        <v>32</v>
      </c>
      <c r="B2" s="260">
        <f>'Tab 1 - Direct Svcs Exp'!B3:D3</f>
        <v>0</v>
      </c>
      <c r="C2" s="217"/>
      <c r="D2" s="217"/>
      <c r="E2" s="219"/>
    </row>
    <row r="3" spans="1:5" s="77" customFormat="1" ht="15" customHeight="1" x14ac:dyDescent="0.25">
      <c r="A3" s="76" t="s">
        <v>36</v>
      </c>
      <c r="B3" s="260">
        <f>'Tab 1 - Direct Svcs Exp'!B4:D4</f>
        <v>0</v>
      </c>
      <c r="C3" s="217"/>
      <c r="D3" s="217"/>
      <c r="E3" s="219"/>
    </row>
    <row r="4" spans="1:5" x14ac:dyDescent="0.2"/>
    <row r="5" spans="1:5" x14ac:dyDescent="0.2"/>
    <row r="6" spans="1:5" ht="21" x14ac:dyDescent="0.35">
      <c r="A6" s="177" t="s">
        <v>67</v>
      </c>
      <c r="B6" s="177"/>
      <c r="C6" s="177"/>
      <c r="D6" s="177"/>
      <c r="E6" s="177"/>
    </row>
    <row r="7" spans="1:5" x14ac:dyDescent="0.2"/>
    <row r="8" spans="1:5" s="77" customFormat="1" ht="15" customHeight="1" x14ac:dyDescent="0.25">
      <c r="A8" s="178" t="s">
        <v>79</v>
      </c>
      <c r="B8" s="179"/>
      <c r="C8" s="79" t="s">
        <v>43</v>
      </c>
      <c r="D8" s="146"/>
    </row>
    <row r="9" spans="1:5" s="77" customFormat="1" ht="15" customHeight="1" x14ac:dyDescent="0.25">
      <c r="A9" s="81" t="s">
        <v>5</v>
      </c>
      <c r="B9" s="80"/>
      <c r="C9" s="157" t="str">
        <f t="shared" ref="C9:C15" si="0">IF(B9&gt;0,B9/$B$15,"0.00%")</f>
        <v>0.00%</v>
      </c>
      <c r="D9" s="147"/>
    </row>
    <row r="10" spans="1:5" s="77" customFormat="1" ht="15" customHeight="1" x14ac:dyDescent="0.25">
      <c r="A10" s="81" t="s">
        <v>4</v>
      </c>
      <c r="B10" s="80"/>
      <c r="C10" s="157" t="str">
        <f t="shared" si="0"/>
        <v>0.00%</v>
      </c>
      <c r="D10" s="147"/>
    </row>
    <row r="11" spans="1:5" s="77" customFormat="1" ht="15" customHeight="1" x14ac:dyDescent="0.25">
      <c r="A11" s="81" t="s">
        <v>68</v>
      </c>
      <c r="B11" s="80"/>
      <c r="C11" s="157" t="str">
        <f t="shared" si="0"/>
        <v>0.00%</v>
      </c>
      <c r="D11" s="147"/>
    </row>
    <row r="12" spans="1:5" s="77" customFormat="1" ht="15" customHeight="1" x14ac:dyDescent="0.25">
      <c r="A12" s="81" t="s">
        <v>3</v>
      </c>
      <c r="B12" s="80"/>
      <c r="C12" s="157" t="str">
        <f t="shared" si="0"/>
        <v>0.00%</v>
      </c>
      <c r="D12" s="147"/>
    </row>
    <row r="13" spans="1:5" s="77" customFormat="1" ht="15" customHeight="1" x14ac:dyDescent="0.25">
      <c r="A13" s="81" t="s">
        <v>56</v>
      </c>
      <c r="B13" s="80"/>
      <c r="C13" s="157" t="str">
        <f t="shared" si="0"/>
        <v>0.00%</v>
      </c>
      <c r="D13" s="147"/>
    </row>
    <row r="14" spans="1:5" s="77" customFormat="1" ht="15" customHeight="1" x14ac:dyDescent="0.25">
      <c r="A14" s="81" t="s">
        <v>57</v>
      </c>
      <c r="B14" s="80"/>
      <c r="C14" s="157" t="str">
        <f t="shared" si="0"/>
        <v>0.00%</v>
      </c>
      <c r="D14" s="147"/>
    </row>
    <row r="15" spans="1:5" s="77" customFormat="1" ht="15" customHeight="1" x14ac:dyDescent="0.25">
      <c r="A15" s="84" t="s">
        <v>2</v>
      </c>
      <c r="B15" s="85">
        <f>SUM(B9:B14)</f>
        <v>0</v>
      </c>
      <c r="C15" s="158" t="str">
        <f t="shared" si="0"/>
        <v>0.00%</v>
      </c>
      <c r="D15" s="148"/>
    </row>
    <row r="16" spans="1:5" s="77" customFormat="1" ht="15" customHeight="1" x14ac:dyDescent="0.25">
      <c r="A16" s="83" t="s">
        <v>51</v>
      </c>
      <c r="B16" s="87"/>
      <c r="C16" s="86"/>
      <c r="D16" s="148"/>
    </row>
    <row r="17" spans="1:5" s="77" customFormat="1" ht="15" customHeight="1" x14ac:dyDescent="0.25">
      <c r="A17" s="76" t="s">
        <v>31</v>
      </c>
      <c r="B17" s="88" t="str">
        <f>IF(ISERROR(B15/(B16*365)),"0.00%",(B15/(B16*365)))</f>
        <v>0.00%</v>
      </c>
      <c r="C17" s="89"/>
      <c r="D17" s="148"/>
    </row>
    <row r="18" spans="1:5" ht="13.5" thickBot="1" x14ac:dyDescent="0.25">
      <c r="A18" s="90"/>
      <c r="B18" s="91"/>
      <c r="C18" s="91"/>
      <c r="D18" s="90"/>
      <c r="E18" s="91"/>
    </row>
    <row r="19" spans="1:5" x14ac:dyDescent="0.2"/>
    <row r="20" spans="1:5" ht="21" x14ac:dyDescent="0.35">
      <c r="A20" s="177" t="s">
        <v>69</v>
      </c>
      <c r="B20" s="177"/>
      <c r="C20" s="177"/>
      <c r="D20" s="177"/>
      <c r="E20" s="177"/>
    </row>
    <row r="21" spans="1:5" x14ac:dyDescent="0.2"/>
    <row r="22" spans="1:5" s="77" customFormat="1" ht="15" customHeight="1" x14ac:dyDescent="0.25">
      <c r="A22" s="180" t="s">
        <v>79</v>
      </c>
      <c r="B22" s="181"/>
      <c r="C22" s="145" t="s">
        <v>43</v>
      </c>
    </row>
    <row r="23" spans="1:5" s="77" customFormat="1" ht="15" customHeight="1" x14ac:dyDescent="0.25">
      <c r="A23" s="81" t="s">
        <v>5</v>
      </c>
      <c r="B23" s="80"/>
      <c r="C23" s="159" t="str">
        <f t="shared" ref="C23:C29" si="1">IF(B23&gt;0,B23/$B$29,"0.00%")</f>
        <v>0.00%</v>
      </c>
    </row>
    <row r="24" spans="1:5" s="77" customFormat="1" ht="15" customHeight="1" x14ac:dyDescent="0.25">
      <c r="A24" s="81" t="s">
        <v>4</v>
      </c>
      <c r="B24" s="80"/>
      <c r="C24" s="159" t="str">
        <f t="shared" si="1"/>
        <v>0.00%</v>
      </c>
    </row>
    <row r="25" spans="1:5" s="77" customFormat="1" ht="15" customHeight="1" x14ac:dyDescent="0.25">
      <c r="A25" s="81" t="s">
        <v>68</v>
      </c>
      <c r="B25" s="80"/>
      <c r="C25" s="159" t="str">
        <f t="shared" si="1"/>
        <v>0.00%</v>
      </c>
    </row>
    <row r="26" spans="1:5" s="77" customFormat="1" ht="15" customHeight="1" x14ac:dyDescent="0.25">
      <c r="A26" s="81" t="s">
        <v>3</v>
      </c>
      <c r="B26" s="80"/>
      <c r="C26" s="159" t="str">
        <f t="shared" si="1"/>
        <v>0.00%</v>
      </c>
    </row>
    <row r="27" spans="1:5" s="77" customFormat="1" ht="15" customHeight="1" x14ac:dyDescent="0.25">
      <c r="A27" s="81" t="s">
        <v>56</v>
      </c>
      <c r="B27" s="80"/>
      <c r="C27" s="159" t="str">
        <f t="shared" si="1"/>
        <v>0.00%</v>
      </c>
    </row>
    <row r="28" spans="1:5" s="77" customFormat="1" ht="15" customHeight="1" x14ac:dyDescent="0.25">
      <c r="A28" s="81" t="s">
        <v>57</v>
      </c>
      <c r="B28" s="80"/>
      <c r="C28" s="159" t="str">
        <f t="shared" si="1"/>
        <v>0.00%</v>
      </c>
    </row>
    <row r="29" spans="1:5" s="77" customFormat="1" ht="15" customHeight="1" x14ac:dyDescent="0.25">
      <c r="A29" s="84" t="s">
        <v>2</v>
      </c>
      <c r="B29" s="85">
        <f>SUM(B23:B28)</f>
        <v>0</v>
      </c>
      <c r="C29" s="162" t="str">
        <f t="shared" si="1"/>
        <v>0.00%</v>
      </c>
    </row>
    <row r="30" spans="1:5" s="77" customFormat="1" ht="15" customHeight="1" x14ac:dyDescent="0.25">
      <c r="A30" s="83" t="s">
        <v>51</v>
      </c>
      <c r="B30" s="87"/>
      <c r="C30" s="160"/>
    </row>
    <row r="31" spans="1:5" s="77" customFormat="1" ht="15" customHeight="1" x14ac:dyDescent="0.25">
      <c r="A31" s="76" t="s">
        <v>31</v>
      </c>
      <c r="B31" s="88" t="str">
        <f>IF(ISERROR(B29/(B30*365)),"0.00%",(B29/(B30*365)))</f>
        <v>0.00%</v>
      </c>
      <c r="C31" s="161"/>
    </row>
    <row r="32" spans="1:5" ht="13.5" thickBot="1" x14ac:dyDescent="0.25">
      <c r="A32" s="91"/>
      <c r="B32" s="91"/>
      <c r="C32" s="91"/>
      <c r="D32" s="91"/>
      <c r="E32" s="91"/>
    </row>
    <row r="33" spans="1:5" x14ac:dyDescent="0.2"/>
    <row r="34" spans="1:5" ht="21" x14ac:dyDescent="0.35">
      <c r="A34" s="177" t="s">
        <v>70</v>
      </c>
      <c r="B34" s="177"/>
      <c r="C34" s="177"/>
      <c r="D34" s="177"/>
      <c r="E34" s="177"/>
    </row>
    <row r="35" spans="1:5" x14ac:dyDescent="0.2"/>
    <row r="36" spans="1:5" s="77" customFormat="1" ht="15" customHeight="1" x14ac:dyDescent="0.25">
      <c r="A36" s="178" t="s">
        <v>79</v>
      </c>
      <c r="B36" s="179"/>
      <c r="C36" s="145" t="s">
        <v>43</v>
      </c>
    </row>
    <row r="37" spans="1:5" s="77" customFormat="1" ht="15" customHeight="1" x14ac:dyDescent="0.25">
      <c r="A37" s="81" t="s">
        <v>5</v>
      </c>
      <c r="B37" s="82">
        <f t="shared" ref="B37:B42" si="2">B9+B23</f>
        <v>0</v>
      </c>
      <c r="C37" s="159" t="str">
        <f>IF(B37&gt;0,B37/$B$43,"0.00%")</f>
        <v>0.00%</v>
      </c>
    </row>
    <row r="38" spans="1:5" s="77" customFormat="1" ht="15" customHeight="1" x14ac:dyDescent="0.25">
      <c r="A38" s="81" t="s">
        <v>4</v>
      </c>
      <c r="B38" s="82">
        <f t="shared" si="2"/>
        <v>0</v>
      </c>
      <c r="C38" s="159" t="str">
        <f t="shared" ref="C38:C43" si="3">IF(B38&gt;0,B38/$B$43,"0.00%")</f>
        <v>0.00%</v>
      </c>
    </row>
    <row r="39" spans="1:5" s="77" customFormat="1" ht="15" customHeight="1" x14ac:dyDescent="0.25">
      <c r="A39" s="81" t="s">
        <v>68</v>
      </c>
      <c r="B39" s="82">
        <f t="shared" si="2"/>
        <v>0</v>
      </c>
      <c r="C39" s="159" t="str">
        <f t="shared" si="3"/>
        <v>0.00%</v>
      </c>
    </row>
    <row r="40" spans="1:5" s="77" customFormat="1" ht="15" customHeight="1" x14ac:dyDescent="0.25">
      <c r="A40" s="81" t="s">
        <v>3</v>
      </c>
      <c r="B40" s="82">
        <f t="shared" si="2"/>
        <v>0</v>
      </c>
      <c r="C40" s="159" t="str">
        <f t="shared" si="3"/>
        <v>0.00%</v>
      </c>
    </row>
    <row r="41" spans="1:5" s="77" customFormat="1" ht="15" customHeight="1" x14ac:dyDescent="0.25">
      <c r="A41" s="81" t="s">
        <v>56</v>
      </c>
      <c r="B41" s="82">
        <f t="shared" si="2"/>
        <v>0</v>
      </c>
      <c r="C41" s="159" t="str">
        <f t="shared" si="3"/>
        <v>0.00%</v>
      </c>
    </row>
    <row r="42" spans="1:5" s="77" customFormat="1" ht="15" customHeight="1" x14ac:dyDescent="0.25">
      <c r="A42" s="81" t="s">
        <v>57</v>
      </c>
      <c r="B42" s="82">
        <f t="shared" si="2"/>
        <v>0</v>
      </c>
      <c r="C42" s="159" t="str">
        <f t="shared" si="3"/>
        <v>0.00%</v>
      </c>
    </row>
    <row r="43" spans="1:5" s="77" customFormat="1" ht="15" customHeight="1" x14ac:dyDescent="0.25">
      <c r="A43" s="84" t="s">
        <v>2</v>
      </c>
      <c r="B43" s="85">
        <f>SUM(B37:B42)</f>
        <v>0</v>
      </c>
      <c r="C43" s="162" t="str">
        <f t="shared" si="3"/>
        <v>0.00%</v>
      </c>
    </row>
    <row r="44" spans="1:5" s="77" customFormat="1" ht="15" customHeight="1" x14ac:dyDescent="0.25">
      <c r="A44" s="83" t="s">
        <v>51</v>
      </c>
      <c r="B44" s="82">
        <f>B16+B30</f>
        <v>0</v>
      </c>
      <c r="C44" s="160"/>
    </row>
    <row r="45" spans="1:5" s="77" customFormat="1" ht="15" customHeight="1" x14ac:dyDescent="0.25">
      <c r="A45" s="76" t="s">
        <v>31</v>
      </c>
      <c r="B45" s="88" t="str">
        <f>IF(ISERROR(B43/(B44*365)),"0.00%",(B43/(B44*365)))</f>
        <v>0.00%</v>
      </c>
      <c r="C45" s="161"/>
    </row>
    <row r="46" spans="1:5" s="95" customFormat="1" ht="15" customHeight="1" x14ac:dyDescent="0.25">
      <c r="A46" s="92"/>
      <c r="B46" s="93"/>
      <c r="C46" s="94"/>
    </row>
    <row r="47" spans="1:5" s="95" customFormat="1" ht="15" customHeight="1" x14ac:dyDescent="0.25">
      <c r="A47" s="92" t="s">
        <v>83</v>
      </c>
      <c r="B47" s="96">
        <f>'Tab 1 - Direct Svcs Exp'!B43</f>
        <v>0</v>
      </c>
      <c r="C47" s="94"/>
    </row>
    <row r="48" spans="1:5" s="95" customFormat="1" ht="15" customHeight="1" x14ac:dyDescent="0.25">
      <c r="A48" s="92" t="s">
        <v>84</v>
      </c>
      <c r="B48" s="96">
        <f>B47-B43</f>
        <v>0</v>
      </c>
      <c r="C48" s="94"/>
    </row>
    <row r="49" spans="1:5" ht="13.5" thickBot="1" x14ac:dyDescent="0.25">
      <c r="A49" s="91"/>
      <c r="B49" s="91"/>
      <c r="C49" s="91"/>
      <c r="D49" s="91"/>
      <c r="E49" s="91"/>
    </row>
    <row r="50" spans="1:5" ht="15" x14ac:dyDescent="0.25">
      <c r="A50" s="277" t="s">
        <v>88</v>
      </c>
    </row>
  </sheetData>
  <sheetProtection password="C449" sheet="1" objects="1" scenarios="1"/>
  <printOptions horizontalCentered="1"/>
  <pageMargins left="0.25" right="0.25" top="0.75" bottom="0.5" header="0.25" footer="0"/>
  <pageSetup scale="97" orientation="portrait" r:id="rId1"/>
  <headerFooter alignWithMargins="0">
    <oddHeader>&amp;C&amp;"Calibri,Bold"&amp;14Intensive Residential Treatment Services (IRTS)
Units of Service Breakout</oddHeader>
    <oddFooter>&amp;LSource: DHS - Adult MH Div.&amp;RVersion  - June, 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G47"/>
  <sheetViews>
    <sheetView zoomScaleNormal="100" workbookViewId="0"/>
  </sheetViews>
  <sheetFormatPr defaultColWidth="0" defaultRowHeight="15" zeroHeight="1" x14ac:dyDescent="0.25"/>
  <cols>
    <col min="1" max="1" width="52.28515625" style="97" customWidth="1"/>
    <col min="2" max="2" width="16.7109375" style="97" customWidth="1"/>
    <col min="3" max="3" width="5" style="97" customWidth="1"/>
    <col min="4" max="7" width="16.7109375" style="97" customWidth="1"/>
    <col min="8" max="16384" width="9.140625" style="97" hidden="1"/>
  </cols>
  <sheetData>
    <row r="1" spans="1:7" ht="15" customHeight="1" x14ac:dyDescent="0.25">
      <c r="A1" s="76" t="s">
        <v>35</v>
      </c>
      <c r="B1" s="201">
        <f>'Tab 1 - Direct Svcs Exp'!B2</f>
        <v>0</v>
      </c>
      <c r="C1" s="247"/>
      <c r="D1" s="247"/>
      <c r="E1" s="247"/>
      <c r="F1" s="247"/>
      <c r="G1" s="248"/>
    </row>
    <row r="2" spans="1:7" ht="15" customHeight="1" x14ac:dyDescent="0.25">
      <c r="A2" s="76" t="s">
        <v>32</v>
      </c>
      <c r="B2" s="260">
        <f>'Tab 1 - Direct Svcs Exp'!B3</f>
        <v>0</v>
      </c>
      <c r="C2" s="247"/>
      <c r="D2" s="247"/>
      <c r="E2" s="247"/>
      <c r="F2" s="247"/>
      <c r="G2" s="248"/>
    </row>
    <row r="3" spans="1:7" ht="15" customHeight="1" x14ac:dyDescent="0.25">
      <c r="A3" s="76" t="s">
        <v>36</v>
      </c>
      <c r="B3" s="260">
        <f>'Tab 1 - Direct Svcs Exp'!B4</f>
        <v>0</v>
      </c>
      <c r="C3" s="247"/>
      <c r="D3" s="247"/>
      <c r="E3" s="247"/>
      <c r="F3" s="247"/>
      <c r="G3" s="248"/>
    </row>
    <row r="4" spans="1:7" s="100" customFormat="1" ht="12" customHeight="1" x14ac:dyDescent="0.25">
      <c r="A4" s="98"/>
      <c r="B4" s="99"/>
    </row>
    <row r="5" spans="1:7" s="103" customFormat="1" ht="12" customHeight="1" thickBot="1" x14ac:dyDescent="0.3">
      <c r="A5" s="101"/>
      <c r="B5" s="101"/>
      <c r="C5" s="102"/>
      <c r="D5" s="102"/>
      <c r="E5" s="102"/>
    </row>
    <row r="6" spans="1:7" s="103" customFormat="1" ht="19.5" thickTop="1" x14ac:dyDescent="0.3">
      <c r="A6" s="182" t="s">
        <v>66</v>
      </c>
      <c r="B6" s="200"/>
      <c r="C6" s="102"/>
      <c r="D6" s="182" t="s">
        <v>81</v>
      </c>
      <c r="E6" s="189"/>
      <c r="F6" s="189"/>
      <c r="G6" s="200"/>
    </row>
    <row r="7" spans="1:7" x14ac:dyDescent="0.25">
      <c r="A7" s="199" t="s">
        <v>20</v>
      </c>
      <c r="B7" s="198"/>
      <c r="D7" s="229" t="s">
        <v>38</v>
      </c>
      <c r="E7" s="228" t="s">
        <v>50</v>
      </c>
      <c r="F7" s="228" t="s">
        <v>71</v>
      </c>
      <c r="G7" s="188" t="s">
        <v>39</v>
      </c>
    </row>
    <row r="8" spans="1:7" x14ac:dyDescent="0.25">
      <c r="A8" s="197" t="s">
        <v>27</v>
      </c>
      <c r="B8" s="218"/>
      <c r="D8" s="221" t="e">
        <f t="shared" ref="D8:D19" si="0">(B8*($B$34/$B$38))+(B8*($B$36/$B$38)*($B$34/($B$34+$B$35+$B$37)))</f>
        <v>#DIV/0!</v>
      </c>
      <c r="E8" s="234" t="e">
        <f t="shared" ref="E8:E19" si="1">(B8*($B$35/$B$38))+(B8*($B$36/$B$38)*($B$35/($B$34+$B$35+$B$37)))</f>
        <v>#DIV/0!</v>
      </c>
      <c r="F8" s="234" t="e">
        <f t="shared" ref="F8:F19" si="2">(B8*($B$37/$B$38))+(B8*($B$36/$B$38)*($B$37/($B$34+$B$35+$B$37)))</f>
        <v>#DIV/0!</v>
      </c>
      <c r="G8" s="187" t="e">
        <f t="shared" ref="G8:G19" si="3">SUM(D8:F8)</f>
        <v>#DIV/0!</v>
      </c>
    </row>
    <row r="9" spans="1:7" x14ac:dyDescent="0.25">
      <c r="A9" s="197" t="s">
        <v>29</v>
      </c>
      <c r="B9" s="218"/>
      <c r="D9" s="221" t="e">
        <f t="shared" si="0"/>
        <v>#DIV/0!</v>
      </c>
      <c r="E9" s="234" t="e">
        <f t="shared" si="1"/>
        <v>#DIV/0!</v>
      </c>
      <c r="F9" s="234" t="e">
        <f t="shared" si="2"/>
        <v>#DIV/0!</v>
      </c>
      <c r="G9" s="187" t="e">
        <f t="shared" si="3"/>
        <v>#DIV/0!</v>
      </c>
    </row>
    <row r="10" spans="1:7" ht="15" customHeight="1" x14ac:dyDescent="0.25">
      <c r="A10" s="197" t="s">
        <v>46</v>
      </c>
      <c r="B10" s="218"/>
      <c r="D10" s="221" t="e">
        <f t="shared" si="0"/>
        <v>#DIV/0!</v>
      </c>
      <c r="E10" s="234" t="e">
        <f t="shared" si="1"/>
        <v>#DIV/0!</v>
      </c>
      <c r="F10" s="234" t="e">
        <f t="shared" si="2"/>
        <v>#DIV/0!</v>
      </c>
      <c r="G10" s="187" t="e">
        <f t="shared" si="3"/>
        <v>#DIV/0!</v>
      </c>
    </row>
    <row r="11" spans="1:7" x14ac:dyDescent="0.25">
      <c r="A11" s="197" t="s">
        <v>17</v>
      </c>
      <c r="B11" s="218"/>
      <c r="D11" s="221" t="e">
        <f t="shared" si="0"/>
        <v>#DIV/0!</v>
      </c>
      <c r="E11" s="234" t="e">
        <f t="shared" si="1"/>
        <v>#DIV/0!</v>
      </c>
      <c r="F11" s="234" t="e">
        <f t="shared" si="2"/>
        <v>#DIV/0!</v>
      </c>
      <c r="G11" s="187" t="e">
        <f t="shared" si="3"/>
        <v>#DIV/0!</v>
      </c>
    </row>
    <row r="12" spans="1:7" x14ac:dyDescent="0.25">
      <c r="A12" s="197" t="s">
        <v>26</v>
      </c>
      <c r="B12" s="218"/>
      <c r="D12" s="221" t="e">
        <f t="shared" si="0"/>
        <v>#DIV/0!</v>
      </c>
      <c r="E12" s="234" t="e">
        <f t="shared" si="1"/>
        <v>#DIV/0!</v>
      </c>
      <c r="F12" s="234" t="e">
        <f t="shared" si="2"/>
        <v>#DIV/0!</v>
      </c>
      <c r="G12" s="187" t="e">
        <f t="shared" si="3"/>
        <v>#DIV/0!</v>
      </c>
    </row>
    <row r="13" spans="1:7" x14ac:dyDescent="0.25">
      <c r="A13" s="197" t="s">
        <v>18</v>
      </c>
      <c r="B13" s="218"/>
      <c r="D13" s="221" t="e">
        <f t="shared" si="0"/>
        <v>#DIV/0!</v>
      </c>
      <c r="E13" s="234" t="e">
        <f t="shared" si="1"/>
        <v>#DIV/0!</v>
      </c>
      <c r="F13" s="234" t="e">
        <f t="shared" si="2"/>
        <v>#DIV/0!</v>
      </c>
      <c r="G13" s="187" t="e">
        <f t="shared" si="3"/>
        <v>#DIV/0!</v>
      </c>
    </row>
    <row r="14" spans="1:7" x14ac:dyDescent="0.25">
      <c r="A14" s="197" t="s">
        <v>19</v>
      </c>
      <c r="B14" s="218"/>
      <c r="D14" s="221" t="e">
        <f t="shared" si="0"/>
        <v>#DIV/0!</v>
      </c>
      <c r="E14" s="234" t="e">
        <f t="shared" si="1"/>
        <v>#DIV/0!</v>
      </c>
      <c r="F14" s="234" t="e">
        <f t="shared" si="2"/>
        <v>#DIV/0!</v>
      </c>
      <c r="G14" s="187" t="e">
        <f t="shared" si="3"/>
        <v>#DIV/0!</v>
      </c>
    </row>
    <row r="15" spans="1:7" x14ac:dyDescent="0.25">
      <c r="A15" s="197" t="s">
        <v>47</v>
      </c>
      <c r="B15" s="218"/>
      <c r="D15" s="221" t="e">
        <f t="shared" si="0"/>
        <v>#DIV/0!</v>
      </c>
      <c r="E15" s="234" t="e">
        <f t="shared" si="1"/>
        <v>#DIV/0!</v>
      </c>
      <c r="F15" s="234" t="e">
        <f t="shared" si="2"/>
        <v>#DIV/0!</v>
      </c>
      <c r="G15" s="187" t="e">
        <f t="shared" si="3"/>
        <v>#DIV/0!</v>
      </c>
    </row>
    <row r="16" spans="1:7" x14ac:dyDescent="0.25">
      <c r="A16" s="196"/>
      <c r="B16" s="218"/>
      <c r="D16" s="221" t="e">
        <f t="shared" si="0"/>
        <v>#DIV/0!</v>
      </c>
      <c r="E16" s="234" t="e">
        <f t="shared" si="1"/>
        <v>#DIV/0!</v>
      </c>
      <c r="F16" s="234" t="e">
        <f t="shared" si="2"/>
        <v>#DIV/0!</v>
      </c>
      <c r="G16" s="187" t="e">
        <f t="shared" si="3"/>
        <v>#DIV/0!</v>
      </c>
    </row>
    <row r="17" spans="1:7" x14ac:dyDescent="0.25">
      <c r="A17" s="195"/>
      <c r="B17" s="218"/>
      <c r="D17" s="221" t="e">
        <f t="shared" si="0"/>
        <v>#DIV/0!</v>
      </c>
      <c r="E17" s="234" t="e">
        <f t="shared" si="1"/>
        <v>#DIV/0!</v>
      </c>
      <c r="F17" s="234" t="e">
        <f t="shared" si="2"/>
        <v>#DIV/0!</v>
      </c>
      <c r="G17" s="187" t="e">
        <f t="shared" si="3"/>
        <v>#DIV/0!</v>
      </c>
    </row>
    <row r="18" spans="1:7" x14ac:dyDescent="0.25">
      <c r="A18" s="195"/>
      <c r="B18" s="218"/>
      <c r="D18" s="221" t="e">
        <f t="shared" si="0"/>
        <v>#DIV/0!</v>
      </c>
      <c r="E18" s="234" t="e">
        <f t="shared" si="1"/>
        <v>#DIV/0!</v>
      </c>
      <c r="F18" s="234" t="e">
        <f t="shared" si="2"/>
        <v>#DIV/0!</v>
      </c>
      <c r="G18" s="187" t="e">
        <f t="shared" si="3"/>
        <v>#DIV/0!</v>
      </c>
    </row>
    <row r="19" spans="1:7" x14ac:dyDescent="0.25">
      <c r="A19" s="196"/>
      <c r="B19" s="194"/>
      <c r="D19" s="221" t="e">
        <f t="shared" si="0"/>
        <v>#DIV/0!</v>
      </c>
      <c r="E19" s="234" t="e">
        <f t="shared" si="1"/>
        <v>#DIV/0!</v>
      </c>
      <c r="F19" s="234" t="e">
        <f t="shared" si="2"/>
        <v>#DIV/0!</v>
      </c>
      <c r="G19" s="187" t="e">
        <f t="shared" si="3"/>
        <v>#DIV/0!</v>
      </c>
    </row>
    <row r="20" spans="1:7" s="104" customFormat="1" x14ac:dyDescent="0.25">
      <c r="A20" s="261" t="s">
        <v>2</v>
      </c>
      <c r="B20" s="193">
        <f>SUM(B8:B19)</f>
        <v>0</v>
      </c>
      <c r="D20" s="186" t="e">
        <f>SUM(D8:D19)</f>
        <v>#DIV/0!</v>
      </c>
      <c r="E20" s="223" t="e">
        <f>SUM(E8:E19)</f>
        <v>#DIV/0!</v>
      </c>
      <c r="F20" s="223" t="e">
        <f>SUM(F8:F19)</f>
        <v>#DIV/0!</v>
      </c>
      <c r="G20" s="193" t="e">
        <f>SUM(G8:G19)</f>
        <v>#DIV/0!</v>
      </c>
    </row>
    <row r="21" spans="1:7" x14ac:dyDescent="0.25">
      <c r="A21" s="199" t="s">
        <v>21</v>
      </c>
      <c r="B21" s="198"/>
      <c r="D21" s="185"/>
      <c r="E21" s="255"/>
      <c r="F21" s="255"/>
      <c r="G21" s="184"/>
    </row>
    <row r="22" spans="1:7" x14ac:dyDescent="0.25">
      <c r="A22" s="197" t="s">
        <v>22</v>
      </c>
      <c r="B22" s="192"/>
      <c r="D22" s="221" t="e">
        <f t="shared" ref="D22:D28" si="4">(B22*($B$34/$B$38))+(B22*($B$36/$B$38)*($B$34/($B$34+$B$35+$B$37)))</f>
        <v>#DIV/0!</v>
      </c>
      <c r="E22" s="234" t="e">
        <f t="shared" ref="E22:E28" si="5">(B22*($B$35/$B$38))+(B22*($B$36/$B$38)*($B$35/($B$34+$B$35+$B$37)))</f>
        <v>#DIV/0!</v>
      </c>
      <c r="F22" s="234" t="e">
        <f t="shared" ref="F22:F28" si="6">(B22*($B$37/$B$38))+(B22*($B$36/$B$38)*($B$37/($B$34+$B$35+$B$37)))</f>
        <v>#DIV/0!</v>
      </c>
      <c r="G22" s="187" t="e">
        <f t="shared" ref="G22:G28" si="7">SUM(D22:F22)</f>
        <v>#DIV/0!</v>
      </c>
    </row>
    <row r="23" spans="1:7" x14ac:dyDescent="0.25">
      <c r="A23" s="197" t="s">
        <v>23</v>
      </c>
      <c r="B23" s="192"/>
      <c r="D23" s="221" t="e">
        <f t="shared" si="4"/>
        <v>#DIV/0!</v>
      </c>
      <c r="E23" s="234" t="e">
        <f t="shared" si="5"/>
        <v>#DIV/0!</v>
      </c>
      <c r="F23" s="234" t="e">
        <f t="shared" si="6"/>
        <v>#DIV/0!</v>
      </c>
      <c r="G23" s="187" t="e">
        <f t="shared" si="7"/>
        <v>#DIV/0!</v>
      </c>
    </row>
    <row r="24" spans="1:7" x14ac:dyDescent="0.25">
      <c r="A24" s="197" t="s">
        <v>24</v>
      </c>
      <c r="B24" s="192"/>
      <c r="D24" s="221" t="e">
        <f t="shared" si="4"/>
        <v>#DIV/0!</v>
      </c>
      <c r="E24" s="234" t="e">
        <f t="shared" si="5"/>
        <v>#DIV/0!</v>
      </c>
      <c r="F24" s="234" t="e">
        <f t="shared" si="6"/>
        <v>#DIV/0!</v>
      </c>
      <c r="G24" s="187" t="e">
        <f t="shared" si="7"/>
        <v>#DIV/0!</v>
      </c>
    </row>
    <row r="25" spans="1:7" x14ac:dyDescent="0.25">
      <c r="A25" s="197" t="s">
        <v>49</v>
      </c>
      <c r="B25" s="192"/>
      <c r="D25" s="221" t="e">
        <f t="shared" si="4"/>
        <v>#DIV/0!</v>
      </c>
      <c r="E25" s="234" t="e">
        <f t="shared" si="5"/>
        <v>#DIV/0!</v>
      </c>
      <c r="F25" s="234" t="e">
        <f t="shared" si="6"/>
        <v>#DIV/0!</v>
      </c>
      <c r="G25" s="187" t="e">
        <f t="shared" si="7"/>
        <v>#DIV/0!</v>
      </c>
    </row>
    <row r="26" spans="1:7" x14ac:dyDescent="0.25">
      <c r="A26" s="197" t="s">
        <v>25</v>
      </c>
      <c r="B26" s="192"/>
      <c r="D26" s="221" t="e">
        <f t="shared" si="4"/>
        <v>#DIV/0!</v>
      </c>
      <c r="E26" s="234" t="e">
        <f t="shared" si="5"/>
        <v>#DIV/0!</v>
      </c>
      <c r="F26" s="234" t="e">
        <f t="shared" si="6"/>
        <v>#DIV/0!</v>
      </c>
      <c r="G26" s="187" t="e">
        <f t="shared" si="7"/>
        <v>#DIV/0!</v>
      </c>
    </row>
    <row r="27" spans="1:7" x14ac:dyDescent="0.25">
      <c r="A27" s="196"/>
      <c r="B27" s="192"/>
      <c r="D27" s="221" t="e">
        <f t="shared" si="4"/>
        <v>#DIV/0!</v>
      </c>
      <c r="E27" s="234" t="e">
        <f t="shared" si="5"/>
        <v>#DIV/0!</v>
      </c>
      <c r="F27" s="234" t="e">
        <f t="shared" si="6"/>
        <v>#DIV/0!</v>
      </c>
      <c r="G27" s="187" t="e">
        <f t="shared" si="7"/>
        <v>#DIV/0!</v>
      </c>
    </row>
    <row r="28" spans="1:7" x14ac:dyDescent="0.25">
      <c r="A28" s="196"/>
      <c r="B28" s="191"/>
      <c r="D28" s="221" t="e">
        <f t="shared" si="4"/>
        <v>#DIV/0!</v>
      </c>
      <c r="E28" s="234" t="e">
        <f t="shared" si="5"/>
        <v>#DIV/0!</v>
      </c>
      <c r="F28" s="234" t="e">
        <f t="shared" si="6"/>
        <v>#DIV/0!</v>
      </c>
      <c r="G28" s="187" t="e">
        <f t="shared" si="7"/>
        <v>#DIV/0!</v>
      </c>
    </row>
    <row r="29" spans="1:7" s="104" customFormat="1" ht="15.75" thickBot="1" x14ac:dyDescent="0.3">
      <c r="A29" s="262" t="s">
        <v>2</v>
      </c>
      <c r="B29" s="190">
        <f>SUM(B22:B28)</f>
        <v>0</v>
      </c>
      <c r="C29" s="105"/>
      <c r="D29" s="183" t="e">
        <f>SUM(D21:D28)</f>
        <v>#DIV/0!</v>
      </c>
      <c r="E29" s="224" t="e">
        <f>SUM(E21:E28)</f>
        <v>#DIV/0!</v>
      </c>
      <c r="F29" s="224" t="e">
        <f>SUM(F21:F28)</f>
        <v>#DIV/0!</v>
      </c>
      <c r="G29" s="190" t="e">
        <f>SUM(G21:G28)</f>
        <v>#DIV/0!</v>
      </c>
    </row>
    <row r="30" spans="1:7" s="100" customFormat="1" ht="16.5" thickTop="1" thickBot="1" x14ac:dyDescent="0.3">
      <c r="A30" s="236" t="s">
        <v>48</v>
      </c>
      <c r="B30" s="226">
        <f>B29+B20</f>
        <v>0</v>
      </c>
      <c r="C30" s="106"/>
      <c r="D30" s="235" t="e">
        <f>+D29+D20</f>
        <v>#DIV/0!</v>
      </c>
      <c r="E30" s="225" t="e">
        <f>+E29+E20</f>
        <v>#DIV/0!</v>
      </c>
      <c r="F30" s="225" t="e">
        <f>+F29+F20</f>
        <v>#DIV/0!</v>
      </c>
      <c r="G30" s="226" t="e">
        <f>+G29+G20</f>
        <v>#DIV/0!</v>
      </c>
    </row>
    <row r="31" spans="1:7" s="106" customFormat="1" ht="15.75" thickTop="1" x14ac:dyDescent="0.25">
      <c r="A31" s="233"/>
      <c r="B31" s="107"/>
      <c r="C31" s="107"/>
    </row>
    <row r="32" spans="1:7" s="106" customFormat="1" x14ac:dyDescent="0.25">
      <c r="A32" s="233"/>
      <c r="B32" s="107"/>
      <c r="C32" s="107"/>
      <c r="D32" s="108"/>
      <c r="E32" s="108"/>
      <c r="F32" s="108"/>
    </row>
    <row r="33" spans="1:7" s="106" customFormat="1" x14ac:dyDescent="0.25">
      <c r="A33" s="243" t="s">
        <v>37</v>
      </c>
      <c r="B33" s="109" t="s">
        <v>77</v>
      </c>
      <c r="C33" s="107"/>
    </row>
    <row r="34" spans="1:7" s="106" customFormat="1" ht="15.75" thickBot="1" x14ac:dyDescent="0.3">
      <c r="A34" s="242" t="s">
        <v>40</v>
      </c>
      <c r="B34" s="110">
        <f>'Tab 4 - Space Designation'!E56</f>
        <v>0</v>
      </c>
      <c r="C34" s="111"/>
      <c r="F34" s="112" t="s">
        <v>59</v>
      </c>
      <c r="G34" s="113">
        <f>IFERROR(E30/'Tab 1 - Direct Svcs Exp'!B43,0)</f>
        <v>0</v>
      </c>
    </row>
    <row r="35" spans="1:7" s="106" customFormat="1" ht="15.75" thickTop="1" x14ac:dyDescent="0.25">
      <c r="A35" s="242" t="s">
        <v>41</v>
      </c>
      <c r="B35" s="110">
        <f>'Tab 4 - Space Designation'!F56</f>
        <v>0</v>
      </c>
      <c r="C35" s="111"/>
      <c r="G35" s="114"/>
    </row>
    <row r="36" spans="1:7" s="106" customFormat="1" x14ac:dyDescent="0.25">
      <c r="A36" s="242" t="s">
        <v>42</v>
      </c>
      <c r="B36" s="110">
        <f>'Tab 4 - Space Designation'!G56</f>
        <v>0</v>
      </c>
      <c r="C36" s="111"/>
    </row>
    <row r="37" spans="1:7" s="106" customFormat="1" x14ac:dyDescent="0.25">
      <c r="A37" s="242" t="s">
        <v>72</v>
      </c>
      <c r="B37" s="110">
        <f>'Tab 4 - Space Designation'!H56</f>
        <v>0</v>
      </c>
      <c r="C37" s="107"/>
    </row>
    <row r="38" spans="1:7" s="106" customFormat="1" x14ac:dyDescent="0.25">
      <c r="A38" s="242" t="s">
        <v>45</v>
      </c>
      <c r="B38" s="110">
        <f>SUM(B34:B37)</f>
        <v>0</v>
      </c>
      <c r="C38" s="107"/>
    </row>
    <row r="39" spans="1:7" s="106" customFormat="1" x14ac:dyDescent="0.25">
      <c r="A39" s="233"/>
      <c r="B39" s="107"/>
      <c r="C39" s="107"/>
    </row>
    <row r="40" spans="1:7" s="106" customFormat="1" x14ac:dyDescent="0.25">
      <c r="A40" s="233"/>
      <c r="B40" s="107"/>
      <c r="C40" s="107"/>
    </row>
    <row r="41" spans="1:7" x14ac:dyDescent="0.25">
      <c r="A41" s="216" t="s">
        <v>28</v>
      </c>
      <c r="B41" s="215"/>
      <c r="C41" s="215"/>
      <c r="D41" s="215"/>
      <c r="E41" s="215"/>
      <c r="F41" s="215"/>
      <c r="G41" s="214"/>
    </row>
    <row r="42" spans="1:7" x14ac:dyDescent="0.25">
      <c r="A42" s="213"/>
      <c r="B42" s="238"/>
      <c r="C42" s="249"/>
      <c r="D42" s="249"/>
      <c r="E42" s="249"/>
      <c r="F42" s="249"/>
      <c r="G42" s="250"/>
    </row>
    <row r="43" spans="1:7" x14ac:dyDescent="0.25">
      <c r="A43" s="212"/>
      <c r="B43" s="227"/>
      <c r="C43" s="251"/>
      <c r="D43" s="251"/>
      <c r="E43" s="251"/>
      <c r="F43" s="251"/>
      <c r="G43" s="252"/>
    </row>
    <row r="44" spans="1:7" x14ac:dyDescent="0.25">
      <c r="A44" s="212"/>
      <c r="B44" s="227"/>
      <c r="C44" s="251"/>
      <c r="D44" s="251"/>
      <c r="E44" s="251"/>
      <c r="F44" s="251"/>
      <c r="G44" s="252"/>
    </row>
    <row r="45" spans="1:7" x14ac:dyDescent="0.25">
      <c r="A45" s="212"/>
      <c r="B45" s="227"/>
      <c r="C45" s="251"/>
      <c r="D45" s="251"/>
      <c r="E45" s="251"/>
      <c r="F45" s="251"/>
      <c r="G45" s="252"/>
    </row>
    <row r="46" spans="1:7" x14ac:dyDescent="0.25">
      <c r="A46" s="211"/>
      <c r="B46" s="241"/>
      <c r="C46" s="253"/>
      <c r="D46" s="253"/>
      <c r="E46" s="253"/>
      <c r="F46" s="253"/>
      <c r="G46" s="254"/>
    </row>
    <row r="47" spans="1:7" x14ac:dyDescent="0.25">
      <c r="A47" s="282" t="s">
        <v>89</v>
      </c>
    </row>
  </sheetData>
  <sheetProtection password="C449" sheet="1" objects="1" scenarios="1"/>
  <printOptions horizontalCentered="1"/>
  <pageMargins left="0.25" right="0.25" top="0.75" bottom="0.5" header="0.25" footer="0"/>
  <pageSetup scale="75" orientation="landscape" r:id="rId1"/>
  <headerFooter alignWithMargins="0">
    <oddHeader>&amp;C&amp;"Calibri,Bold"&amp;14Intensive Residential Treatment Services (IRTS)
Space Allocation</oddHeader>
    <oddFooter>&amp;LSource: DHS - Adult MH Div.&amp;RVersion  - June, 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66"/>
  <sheetViews>
    <sheetView workbookViewId="0">
      <pane ySplit="7" topLeftCell="A8" activePane="bottomLeft" state="frozen"/>
      <selection activeCell="I36" sqref="I36"/>
      <selection pane="bottomLeft" activeCell="A67" sqref="A67:XFD1048576"/>
    </sheetView>
  </sheetViews>
  <sheetFormatPr defaultColWidth="0" defaultRowHeight="15" zeroHeight="1" x14ac:dyDescent="0.25"/>
  <cols>
    <col min="1" max="1" width="9.42578125" style="77" customWidth="1"/>
    <col min="2" max="2" width="10.7109375" style="77" customWidth="1"/>
    <col min="3" max="3" width="40.7109375" style="77" customWidth="1"/>
    <col min="4" max="9" width="14.7109375" style="77" customWidth="1"/>
    <col min="10" max="16384" width="9.140625" style="77" hidden="1"/>
  </cols>
  <sheetData>
    <row r="1" spans="1:9" ht="15" customHeight="1" x14ac:dyDescent="0.25">
      <c r="A1" s="278"/>
      <c r="B1" s="274" t="s">
        <v>35</v>
      </c>
      <c r="C1" s="201">
        <f>'Tab 1 - Direct Svcs Exp'!B2</f>
        <v>0</v>
      </c>
      <c r="D1" s="247"/>
      <c r="E1" s="247"/>
      <c r="F1" s="247"/>
      <c r="G1" s="247"/>
      <c r="H1" s="247"/>
      <c r="I1" s="248"/>
    </row>
    <row r="2" spans="1:9" ht="15" customHeight="1" x14ac:dyDescent="0.25">
      <c r="A2" s="278"/>
      <c r="B2" s="274" t="s">
        <v>32</v>
      </c>
      <c r="C2" s="201">
        <f>'Tab 1 - Direct Svcs Exp'!B3</f>
        <v>0</v>
      </c>
      <c r="D2" s="247"/>
      <c r="E2" s="247"/>
      <c r="F2" s="247"/>
      <c r="G2" s="247"/>
      <c r="H2" s="247"/>
      <c r="I2" s="248"/>
    </row>
    <row r="3" spans="1:9" ht="15" customHeight="1" x14ac:dyDescent="0.25">
      <c r="A3" s="278"/>
      <c r="B3" s="274" t="s">
        <v>36</v>
      </c>
      <c r="C3" s="201">
        <f>'Tab 1 - Direct Svcs Exp'!B4</f>
        <v>0</v>
      </c>
      <c r="D3" s="247"/>
      <c r="E3" s="247"/>
      <c r="F3" s="247"/>
      <c r="G3" s="247"/>
      <c r="H3" s="247"/>
      <c r="I3" s="248"/>
    </row>
    <row r="4" spans="1:9" s="95" customFormat="1" ht="12" customHeight="1" x14ac:dyDescent="0.25">
      <c r="A4" s="115"/>
      <c r="B4" s="116"/>
      <c r="C4" s="116"/>
      <c r="D4" s="116"/>
    </row>
    <row r="5" spans="1:9" s="119" customFormat="1" ht="12" customHeight="1" x14ac:dyDescent="0.25">
      <c r="A5" s="117"/>
      <c r="B5" s="117"/>
      <c r="C5" s="117"/>
      <c r="D5" s="117"/>
      <c r="E5" s="117"/>
      <c r="F5" s="118"/>
      <c r="G5" s="118"/>
    </row>
    <row r="6" spans="1:9" s="119" customFormat="1" x14ac:dyDescent="0.25">
      <c r="A6" s="120"/>
      <c r="B6" s="121"/>
      <c r="C6" s="121"/>
      <c r="D6" s="122" t="s">
        <v>39</v>
      </c>
      <c r="E6" s="271" t="s">
        <v>73</v>
      </c>
      <c r="F6" s="272"/>
      <c r="G6" s="272"/>
      <c r="H6" s="272"/>
      <c r="I6" s="273"/>
    </row>
    <row r="7" spans="1:9" x14ac:dyDescent="0.25">
      <c r="A7" s="123" t="s">
        <v>74</v>
      </c>
      <c r="B7" s="123" t="s">
        <v>75</v>
      </c>
      <c r="C7" s="123" t="s">
        <v>76</v>
      </c>
      <c r="D7" s="124" t="s">
        <v>77</v>
      </c>
      <c r="E7" s="125" t="s">
        <v>38</v>
      </c>
      <c r="F7" s="125" t="s">
        <v>50</v>
      </c>
      <c r="G7" s="125" t="s">
        <v>58</v>
      </c>
      <c r="H7" s="125" t="s">
        <v>71</v>
      </c>
      <c r="I7" s="126" t="s">
        <v>39</v>
      </c>
    </row>
    <row r="8" spans="1:9" x14ac:dyDescent="0.25">
      <c r="A8" s="127"/>
      <c r="B8" s="127"/>
      <c r="C8" s="127"/>
      <c r="D8" s="127"/>
      <c r="E8" s="128"/>
      <c r="F8" s="128"/>
      <c r="G8" s="128"/>
      <c r="H8" s="128"/>
      <c r="I8" s="129">
        <f>SUM(E8:H8)</f>
        <v>0</v>
      </c>
    </row>
    <row r="9" spans="1:9" x14ac:dyDescent="0.25">
      <c r="A9" s="127"/>
      <c r="B9" s="127"/>
      <c r="C9" s="127"/>
      <c r="D9" s="127"/>
      <c r="E9" s="128"/>
      <c r="F9" s="128"/>
      <c r="G9" s="128"/>
      <c r="H9" s="128"/>
      <c r="I9" s="129">
        <f t="shared" ref="I9:I55" si="0">SUM(E9:H9)</f>
        <v>0</v>
      </c>
    </row>
    <row r="10" spans="1:9" x14ac:dyDescent="0.25">
      <c r="A10" s="127"/>
      <c r="B10" s="127"/>
      <c r="C10" s="127"/>
      <c r="D10" s="127"/>
      <c r="E10" s="128"/>
      <c r="F10" s="128"/>
      <c r="G10" s="128"/>
      <c r="H10" s="128"/>
      <c r="I10" s="129">
        <f t="shared" si="0"/>
        <v>0</v>
      </c>
    </row>
    <row r="11" spans="1:9" x14ac:dyDescent="0.25">
      <c r="A11" s="127"/>
      <c r="B11" s="127"/>
      <c r="C11" s="127"/>
      <c r="D11" s="127"/>
      <c r="E11" s="128"/>
      <c r="F11" s="128"/>
      <c r="G11" s="128"/>
      <c r="H11" s="128"/>
      <c r="I11" s="129">
        <f t="shared" si="0"/>
        <v>0</v>
      </c>
    </row>
    <row r="12" spans="1:9" x14ac:dyDescent="0.25">
      <c r="A12" s="127"/>
      <c r="B12" s="127"/>
      <c r="C12" s="127"/>
      <c r="D12" s="127"/>
      <c r="E12" s="128"/>
      <c r="F12" s="128"/>
      <c r="G12" s="128"/>
      <c r="H12" s="128"/>
      <c r="I12" s="129">
        <f t="shared" si="0"/>
        <v>0</v>
      </c>
    </row>
    <row r="13" spans="1:9" x14ac:dyDescent="0.25">
      <c r="A13" s="127"/>
      <c r="B13" s="127"/>
      <c r="C13" s="127"/>
      <c r="D13" s="127"/>
      <c r="E13" s="128"/>
      <c r="F13" s="128"/>
      <c r="G13" s="128"/>
      <c r="H13" s="128"/>
      <c r="I13" s="129">
        <f t="shared" si="0"/>
        <v>0</v>
      </c>
    </row>
    <row r="14" spans="1:9" x14ac:dyDescent="0.25">
      <c r="A14" s="127"/>
      <c r="B14" s="127"/>
      <c r="C14" s="127"/>
      <c r="D14" s="127"/>
      <c r="E14" s="128"/>
      <c r="F14" s="128"/>
      <c r="G14" s="128"/>
      <c r="H14" s="128"/>
      <c r="I14" s="129">
        <f t="shared" si="0"/>
        <v>0</v>
      </c>
    </row>
    <row r="15" spans="1:9" x14ac:dyDescent="0.25">
      <c r="A15" s="127"/>
      <c r="B15" s="127"/>
      <c r="C15" s="127"/>
      <c r="D15" s="127"/>
      <c r="E15" s="128"/>
      <c r="F15" s="128"/>
      <c r="G15" s="128"/>
      <c r="H15" s="128"/>
      <c r="I15" s="129">
        <f t="shared" si="0"/>
        <v>0</v>
      </c>
    </row>
    <row r="16" spans="1:9" x14ac:dyDescent="0.25">
      <c r="A16" s="127"/>
      <c r="B16" s="127"/>
      <c r="C16" s="127"/>
      <c r="D16" s="127"/>
      <c r="E16" s="128"/>
      <c r="F16" s="128"/>
      <c r="G16" s="128"/>
      <c r="H16" s="128"/>
      <c r="I16" s="129">
        <f t="shared" si="0"/>
        <v>0</v>
      </c>
    </row>
    <row r="17" spans="1:9" x14ac:dyDescent="0.25">
      <c r="A17" s="127"/>
      <c r="B17" s="127"/>
      <c r="C17" s="127"/>
      <c r="D17" s="127"/>
      <c r="E17" s="128"/>
      <c r="F17" s="128"/>
      <c r="G17" s="128"/>
      <c r="H17" s="128"/>
      <c r="I17" s="129">
        <f t="shared" si="0"/>
        <v>0</v>
      </c>
    </row>
    <row r="18" spans="1:9" x14ac:dyDescent="0.25">
      <c r="A18" s="127"/>
      <c r="B18" s="127"/>
      <c r="C18" s="127"/>
      <c r="D18" s="127"/>
      <c r="E18" s="128"/>
      <c r="F18" s="128"/>
      <c r="G18" s="128"/>
      <c r="H18" s="128"/>
      <c r="I18" s="129">
        <f t="shared" si="0"/>
        <v>0</v>
      </c>
    </row>
    <row r="19" spans="1:9" x14ac:dyDescent="0.25">
      <c r="A19" s="127"/>
      <c r="B19" s="127"/>
      <c r="C19" s="127"/>
      <c r="D19" s="127"/>
      <c r="E19" s="128"/>
      <c r="F19" s="128"/>
      <c r="G19" s="128"/>
      <c r="H19" s="128"/>
      <c r="I19" s="129">
        <f t="shared" si="0"/>
        <v>0</v>
      </c>
    </row>
    <row r="20" spans="1:9" x14ac:dyDescent="0.25">
      <c r="A20" s="127"/>
      <c r="B20" s="127"/>
      <c r="C20" s="127"/>
      <c r="D20" s="127"/>
      <c r="E20" s="128"/>
      <c r="F20" s="128"/>
      <c r="G20" s="128"/>
      <c r="H20" s="128"/>
      <c r="I20" s="129">
        <f t="shared" si="0"/>
        <v>0</v>
      </c>
    </row>
    <row r="21" spans="1:9" x14ac:dyDescent="0.25">
      <c r="A21" s="127"/>
      <c r="B21" s="127"/>
      <c r="C21" s="127"/>
      <c r="D21" s="127"/>
      <c r="E21" s="128"/>
      <c r="F21" s="128"/>
      <c r="G21" s="128"/>
      <c r="H21" s="128"/>
      <c r="I21" s="129">
        <f t="shared" si="0"/>
        <v>0</v>
      </c>
    </row>
    <row r="22" spans="1:9" x14ac:dyDescent="0.25">
      <c r="A22" s="127"/>
      <c r="B22" s="127"/>
      <c r="C22" s="127"/>
      <c r="D22" s="127"/>
      <c r="E22" s="128"/>
      <c r="F22" s="128"/>
      <c r="G22" s="128"/>
      <c r="H22" s="128"/>
      <c r="I22" s="129">
        <f t="shared" si="0"/>
        <v>0</v>
      </c>
    </row>
    <row r="23" spans="1:9" x14ac:dyDescent="0.25">
      <c r="A23" s="127"/>
      <c r="B23" s="127"/>
      <c r="C23" s="127"/>
      <c r="D23" s="127"/>
      <c r="E23" s="128"/>
      <c r="F23" s="128"/>
      <c r="G23" s="128"/>
      <c r="H23" s="128"/>
      <c r="I23" s="129">
        <f t="shared" si="0"/>
        <v>0</v>
      </c>
    </row>
    <row r="24" spans="1:9" x14ac:dyDescent="0.25">
      <c r="A24" s="127"/>
      <c r="B24" s="127"/>
      <c r="C24" s="127"/>
      <c r="D24" s="127"/>
      <c r="E24" s="128"/>
      <c r="F24" s="128"/>
      <c r="G24" s="128"/>
      <c r="H24" s="128"/>
      <c r="I24" s="129">
        <f t="shared" si="0"/>
        <v>0</v>
      </c>
    </row>
    <row r="25" spans="1:9" x14ac:dyDescent="0.25">
      <c r="A25" s="127"/>
      <c r="B25" s="127"/>
      <c r="C25" s="127"/>
      <c r="D25" s="127"/>
      <c r="E25" s="128"/>
      <c r="F25" s="128"/>
      <c r="G25" s="128"/>
      <c r="H25" s="128"/>
      <c r="I25" s="129">
        <f t="shared" si="0"/>
        <v>0</v>
      </c>
    </row>
    <row r="26" spans="1:9" x14ac:dyDescent="0.25">
      <c r="A26" s="127"/>
      <c r="B26" s="127"/>
      <c r="C26" s="127"/>
      <c r="D26" s="127"/>
      <c r="E26" s="128"/>
      <c r="F26" s="128"/>
      <c r="G26" s="128"/>
      <c r="H26" s="128"/>
      <c r="I26" s="129">
        <f t="shared" si="0"/>
        <v>0</v>
      </c>
    </row>
    <row r="27" spans="1:9" x14ac:dyDescent="0.25">
      <c r="A27" s="127"/>
      <c r="B27" s="127"/>
      <c r="C27" s="127"/>
      <c r="D27" s="127"/>
      <c r="E27" s="128"/>
      <c r="F27" s="128"/>
      <c r="G27" s="128"/>
      <c r="H27" s="128"/>
      <c r="I27" s="129">
        <f t="shared" si="0"/>
        <v>0</v>
      </c>
    </row>
    <row r="28" spans="1:9" x14ac:dyDescent="0.25">
      <c r="A28" s="127"/>
      <c r="B28" s="127"/>
      <c r="C28" s="127"/>
      <c r="D28" s="127"/>
      <c r="E28" s="128"/>
      <c r="F28" s="128"/>
      <c r="G28" s="128"/>
      <c r="H28" s="128"/>
      <c r="I28" s="129">
        <f t="shared" si="0"/>
        <v>0</v>
      </c>
    </row>
    <row r="29" spans="1:9" x14ac:dyDescent="0.25">
      <c r="A29" s="127"/>
      <c r="B29" s="127"/>
      <c r="C29" s="127"/>
      <c r="D29" s="127"/>
      <c r="E29" s="128"/>
      <c r="F29" s="128"/>
      <c r="G29" s="128"/>
      <c r="H29" s="128"/>
      <c r="I29" s="129">
        <f t="shared" si="0"/>
        <v>0</v>
      </c>
    </row>
    <row r="30" spans="1:9" x14ac:dyDescent="0.25">
      <c r="A30" s="127"/>
      <c r="B30" s="127"/>
      <c r="C30" s="127"/>
      <c r="D30" s="127"/>
      <c r="E30" s="128"/>
      <c r="F30" s="128"/>
      <c r="G30" s="128"/>
      <c r="H30" s="128"/>
      <c r="I30" s="129">
        <f t="shared" si="0"/>
        <v>0</v>
      </c>
    </row>
    <row r="31" spans="1:9" x14ac:dyDescent="0.25">
      <c r="A31" s="127"/>
      <c r="B31" s="127"/>
      <c r="C31" s="127"/>
      <c r="D31" s="127"/>
      <c r="E31" s="128"/>
      <c r="F31" s="128"/>
      <c r="G31" s="128"/>
      <c r="H31" s="128"/>
      <c r="I31" s="129">
        <f t="shared" si="0"/>
        <v>0</v>
      </c>
    </row>
    <row r="32" spans="1:9" x14ac:dyDescent="0.25">
      <c r="A32" s="127"/>
      <c r="B32" s="127"/>
      <c r="C32" s="127"/>
      <c r="D32" s="127"/>
      <c r="E32" s="128"/>
      <c r="F32" s="128"/>
      <c r="G32" s="128"/>
      <c r="H32" s="128"/>
      <c r="I32" s="129">
        <f t="shared" si="0"/>
        <v>0</v>
      </c>
    </row>
    <row r="33" spans="1:9" x14ac:dyDescent="0.25">
      <c r="A33" s="127"/>
      <c r="B33" s="127"/>
      <c r="C33" s="127"/>
      <c r="D33" s="127"/>
      <c r="E33" s="128"/>
      <c r="F33" s="128"/>
      <c r="G33" s="128"/>
      <c r="H33" s="128"/>
      <c r="I33" s="129">
        <f t="shared" si="0"/>
        <v>0</v>
      </c>
    </row>
    <row r="34" spans="1:9" x14ac:dyDescent="0.25">
      <c r="A34" s="127"/>
      <c r="B34" s="127"/>
      <c r="C34" s="127"/>
      <c r="D34" s="127"/>
      <c r="E34" s="128"/>
      <c r="F34" s="128"/>
      <c r="G34" s="128"/>
      <c r="H34" s="128"/>
      <c r="I34" s="129">
        <f t="shared" si="0"/>
        <v>0</v>
      </c>
    </row>
    <row r="35" spans="1:9" x14ac:dyDescent="0.25">
      <c r="A35" s="127"/>
      <c r="B35" s="127"/>
      <c r="C35" s="127"/>
      <c r="D35" s="127"/>
      <c r="E35" s="128"/>
      <c r="F35" s="128"/>
      <c r="G35" s="128"/>
      <c r="H35" s="128"/>
      <c r="I35" s="129">
        <f t="shared" si="0"/>
        <v>0</v>
      </c>
    </row>
    <row r="36" spans="1:9" x14ac:dyDescent="0.25">
      <c r="A36" s="127"/>
      <c r="B36" s="127"/>
      <c r="C36" s="127"/>
      <c r="D36" s="127"/>
      <c r="E36" s="128"/>
      <c r="F36" s="128"/>
      <c r="G36" s="128"/>
      <c r="H36" s="128"/>
      <c r="I36" s="129">
        <f t="shared" si="0"/>
        <v>0</v>
      </c>
    </row>
    <row r="37" spans="1:9" x14ac:dyDescent="0.25">
      <c r="A37" s="127"/>
      <c r="B37" s="127"/>
      <c r="C37" s="127"/>
      <c r="D37" s="127"/>
      <c r="E37" s="128"/>
      <c r="F37" s="128"/>
      <c r="G37" s="128"/>
      <c r="H37" s="128"/>
      <c r="I37" s="129">
        <f t="shared" si="0"/>
        <v>0</v>
      </c>
    </row>
    <row r="38" spans="1:9" x14ac:dyDescent="0.25">
      <c r="A38" s="127"/>
      <c r="B38" s="127"/>
      <c r="C38" s="127"/>
      <c r="D38" s="127"/>
      <c r="E38" s="128"/>
      <c r="F38" s="128"/>
      <c r="G38" s="128"/>
      <c r="H38" s="128"/>
      <c r="I38" s="129">
        <f t="shared" si="0"/>
        <v>0</v>
      </c>
    </row>
    <row r="39" spans="1:9" x14ac:dyDescent="0.25">
      <c r="A39" s="127"/>
      <c r="B39" s="127"/>
      <c r="C39" s="127"/>
      <c r="D39" s="127"/>
      <c r="E39" s="128"/>
      <c r="F39" s="128"/>
      <c r="G39" s="128"/>
      <c r="H39" s="128"/>
      <c r="I39" s="129">
        <f t="shared" si="0"/>
        <v>0</v>
      </c>
    </row>
    <row r="40" spans="1:9" x14ac:dyDescent="0.25">
      <c r="A40" s="127"/>
      <c r="B40" s="127"/>
      <c r="C40" s="127"/>
      <c r="D40" s="127"/>
      <c r="E40" s="128"/>
      <c r="F40" s="128"/>
      <c r="G40" s="128"/>
      <c r="H40" s="128"/>
      <c r="I40" s="129">
        <f t="shared" si="0"/>
        <v>0</v>
      </c>
    </row>
    <row r="41" spans="1:9" s="222" customFormat="1" x14ac:dyDescent="0.25">
      <c r="A41" s="231"/>
      <c r="B41" s="231"/>
      <c r="C41" s="231"/>
      <c r="D41" s="231"/>
      <c r="E41" s="232"/>
      <c r="F41" s="232"/>
      <c r="G41" s="232"/>
      <c r="H41" s="232"/>
      <c r="I41" s="230"/>
    </row>
    <row r="42" spans="1:9" s="222" customFormat="1" x14ac:dyDescent="0.25">
      <c r="A42" s="231"/>
      <c r="B42" s="231"/>
      <c r="C42" s="231"/>
      <c r="D42" s="231"/>
      <c r="E42" s="232"/>
      <c r="F42" s="232"/>
      <c r="G42" s="232"/>
      <c r="H42" s="232"/>
      <c r="I42" s="230"/>
    </row>
    <row r="43" spans="1:9" s="222" customFormat="1" x14ac:dyDescent="0.25">
      <c r="A43" s="231"/>
      <c r="B43" s="231"/>
      <c r="C43" s="231"/>
      <c r="D43" s="231"/>
      <c r="E43" s="232"/>
      <c r="F43" s="232"/>
      <c r="G43" s="232"/>
      <c r="H43" s="232"/>
      <c r="I43" s="230"/>
    </row>
    <row r="44" spans="1:9" x14ac:dyDescent="0.25">
      <c r="A44" s="127"/>
      <c r="B44" s="127"/>
      <c r="C44" s="127"/>
      <c r="D44" s="127"/>
      <c r="E44" s="128"/>
      <c r="F44" s="128"/>
      <c r="G44" s="128"/>
      <c r="H44" s="128"/>
      <c r="I44" s="129">
        <f t="shared" si="0"/>
        <v>0</v>
      </c>
    </row>
    <row r="45" spans="1:9" x14ac:dyDescent="0.25">
      <c r="A45" s="127"/>
      <c r="B45" s="127"/>
      <c r="C45" s="127"/>
      <c r="D45" s="127"/>
      <c r="E45" s="128"/>
      <c r="F45" s="128"/>
      <c r="G45" s="128"/>
      <c r="H45" s="128"/>
      <c r="I45" s="129">
        <f t="shared" si="0"/>
        <v>0</v>
      </c>
    </row>
    <row r="46" spans="1:9" x14ac:dyDescent="0.25">
      <c r="A46" s="127"/>
      <c r="B46" s="127"/>
      <c r="C46" s="127"/>
      <c r="D46" s="127"/>
      <c r="E46" s="128"/>
      <c r="F46" s="128"/>
      <c r="G46" s="128"/>
      <c r="H46" s="128"/>
      <c r="I46" s="129">
        <f t="shared" si="0"/>
        <v>0</v>
      </c>
    </row>
    <row r="47" spans="1:9" x14ac:dyDescent="0.25">
      <c r="A47" s="127"/>
      <c r="B47" s="127"/>
      <c r="C47" s="127"/>
      <c r="D47" s="127"/>
      <c r="E47" s="128"/>
      <c r="F47" s="128"/>
      <c r="G47" s="128"/>
      <c r="H47" s="128"/>
      <c r="I47" s="129">
        <f t="shared" si="0"/>
        <v>0</v>
      </c>
    </row>
    <row r="48" spans="1:9" x14ac:dyDescent="0.25">
      <c r="A48" s="127"/>
      <c r="B48" s="127"/>
      <c r="C48" s="127"/>
      <c r="D48" s="127"/>
      <c r="E48" s="128"/>
      <c r="F48" s="128"/>
      <c r="G48" s="128"/>
      <c r="H48" s="128"/>
      <c r="I48" s="129">
        <f t="shared" si="0"/>
        <v>0</v>
      </c>
    </row>
    <row r="49" spans="1:9" x14ac:dyDescent="0.25">
      <c r="A49" s="127"/>
      <c r="B49" s="127"/>
      <c r="C49" s="127"/>
      <c r="D49" s="127"/>
      <c r="E49" s="128"/>
      <c r="F49" s="128"/>
      <c r="G49" s="128"/>
      <c r="H49" s="128"/>
      <c r="I49" s="129">
        <f t="shared" si="0"/>
        <v>0</v>
      </c>
    </row>
    <row r="50" spans="1:9" x14ac:dyDescent="0.25">
      <c r="A50" s="127"/>
      <c r="B50" s="127"/>
      <c r="C50" s="127"/>
      <c r="D50" s="127"/>
      <c r="E50" s="128"/>
      <c r="F50" s="128"/>
      <c r="G50" s="128"/>
      <c r="H50" s="128"/>
      <c r="I50" s="129">
        <f t="shared" si="0"/>
        <v>0</v>
      </c>
    </row>
    <row r="51" spans="1:9" x14ac:dyDescent="0.25">
      <c r="A51" s="127"/>
      <c r="B51" s="127"/>
      <c r="C51" s="127"/>
      <c r="D51" s="127"/>
      <c r="E51" s="128"/>
      <c r="F51" s="128"/>
      <c r="G51" s="128"/>
      <c r="H51" s="128"/>
      <c r="I51" s="129">
        <f t="shared" si="0"/>
        <v>0</v>
      </c>
    </row>
    <row r="52" spans="1:9" x14ac:dyDescent="0.25">
      <c r="A52" s="127"/>
      <c r="B52" s="127"/>
      <c r="C52" s="127"/>
      <c r="D52" s="127"/>
      <c r="E52" s="128"/>
      <c r="F52" s="128"/>
      <c r="G52" s="128"/>
      <c r="H52" s="128"/>
      <c r="I52" s="129">
        <f t="shared" si="0"/>
        <v>0</v>
      </c>
    </row>
    <row r="53" spans="1:9" x14ac:dyDescent="0.25">
      <c r="A53" s="127"/>
      <c r="B53" s="127"/>
      <c r="C53" s="127"/>
      <c r="D53" s="127"/>
      <c r="E53" s="128"/>
      <c r="F53" s="128"/>
      <c r="G53" s="128"/>
      <c r="H53" s="128"/>
      <c r="I53" s="129">
        <f t="shared" si="0"/>
        <v>0</v>
      </c>
    </row>
    <row r="54" spans="1:9" x14ac:dyDescent="0.25">
      <c r="A54" s="127"/>
      <c r="B54" s="127"/>
      <c r="C54" s="127"/>
      <c r="D54" s="127"/>
      <c r="E54" s="128"/>
      <c r="F54" s="128"/>
      <c r="G54" s="128"/>
      <c r="H54" s="128"/>
      <c r="I54" s="129">
        <f t="shared" si="0"/>
        <v>0</v>
      </c>
    </row>
    <row r="55" spans="1:9" ht="15.75" thickBot="1" x14ac:dyDescent="0.3">
      <c r="A55" s="127"/>
      <c r="B55" s="127"/>
      <c r="C55" s="127"/>
      <c r="D55" s="127"/>
      <c r="E55" s="128"/>
      <c r="F55" s="128"/>
      <c r="G55" s="128"/>
      <c r="H55" s="128"/>
      <c r="I55" s="129">
        <f t="shared" si="0"/>
        <v>0</v>
      </c>
    </row>
    <row r="56" spans="1:9" s="95" customFormat="1" ht="16.5" thickTop="1" thickBot="1" x14ac:dyDescent="0.3">
      <c r="A56" s="279"/>
      <c r="B56" s="279"/>
      <c r="C56" s="163" t="s">
        <v>48</v>
      </c>
      <c r="D56" s="130">
        <f t="shared" ref="D56:I56" si="1">SUM(D8:D55)</f>
        <v>0</v>
      </c>
      <c r="E56" s="130">
        <f t="shared" si="1"/>
        <v>0</v>
      </c>
      <c r="F56" s="130">
        <f t="shared" si="1"/>
        <v>0</v>
      </c>
      <c r="G56" s="130">
        <f t="shared" si="1"/>
        <v>0</v>
      </c>
      <c r="H56" s="130">
        <f t="shared" si="1"/>
        <v>0</v>
      </c>
      <c r="I56" s="130">
        <f t="shared" si="1"/>
        <v>0</v>
      </c>
    </row>
    <row r="57" spans="1:9" s="133" customFormat="1" ht="15.75" thickTop="1" x14ac:dyDescent="0.25">
      <c r="A57" s="280"/>
      <c r="B57" s="280"/>
      <c r="C57" s="280"/>
      <c r="D57" s="131"/>
      <c r="E57" s="132"/>
    </row>
    <row r="58" spans="1:9" s="133" customFormat="1" x14ac:dyDescent="0.25">
      <c r="A58" s="131"/>
      <c r="B58" s="131"/>
      <c r="C58" s="131"/>
      <c r="D58" s="131"/>
      <c r="E58" s="132"/>
    </row>
    <row r="59" spans="1:9" x14ac:dyDescent="0.25">
      <c r="A59" s="244" t="s">
        <v>28</v>
      </c>
      <c r="B59" s="245"/>
      <c r="C59" s="245"/>
      <c r="D59" s="245"/>
      <c r="E59" s="245"/>
      <c r="F59" s="245"/>
      <c r="G59" s="245"/>
      <c r="H59" s="245"/>
      <c r="I59" s="246"/>
    </row>
    <row r="60" spans="1:9" x14ac:dyDescent="0.25">
      <c r="A60" s="237"/>
      <c r="B60" s="238"/>
      <c r="C60" s="238"/>
      <c r="D60" s="238"/>
      <c r="E60" s="238"/>
      <c r="F60" s="256"/>
      <c r="G60" s="256"/>
      <c r="H60" s="256"/>
      <c r="I60" s="257"/>
    </row>
    <row r="61" spans="1:9" x14ac:dyDescent="0.25">
      <c r="A61" s="239"/>
      <c r="B61" s="227"/>
      <c r="C61" s="227"/>
      <c r="D61" s="227"/>
      <c r="E61" s="227"/>
      <c r="F61" s="258"/>
      <c r="G61" s="258"/>
      <c r="H61" s="258"/>
      <c r="I61" s="259"/>
    </row>
    <row r="62" spans="1:9" s="222" customFormat="1" x14ac:dyDescent="0.25">
      <c r="A62" s="239"/>
      <c r="B62" s="227"/>
      <c r="C62" s="227"/>
      <c r="D62" s="227"/>
      <c r="E62" s="227"/>
      <c r="F62" s="258"/>
      <c r="G62" s="258"/>
      <c r="H62" s="258"/>
      <c r="I62" s="259"/>
    </row>
    <row r="63" spans="1:9" x14ac:dyDescent="0.25">
      <c r="A63" s="239"/>
      <c r="B63" s="227"/>
      <c r="C63" s="227"/>
      <c r="D63" s="227"/>
      <c r="E63" s="227"/>
      <c r="F63" s="258"/>
      <c r="G63" s="258"/>
      <c r="H63" s="258"/>
      <c r="I63" s="259"/>
    </row>
    <row r="64" spans="1:9" x14ac:dyDescent="0.25">
      <c r="A64" s="239"/>
      <c r="B64" s="227"/>
      <c r="C64" s="227"/>
      <c r="D64" s="227"/>
      <c r="E64" s="227"/>
      <c r="F64" s="258"/>
      <c r="G64" s="258"/>
      <c r="H64" s="258"/>
      <c r="I64" s="259"/>
    </row>
    <row r="65" spans="1:9" x14ac:dyDescent="0.25">
      <c r="A65" s="240"/>
      <c r="B65" s="241"/>
      <c r="C65" s="241"/>
      <c r="D65" s="241"/>
      <c r="E65" s="241"/>
      <c r="F65" s="263"/>
      <c r="G65" s="263"/>
      <c r="H65" s="263"/>
      <c r="I65" s="264"/>
    </row>
    <row r="66" spans="1:9" x14ac:dyDescent="0.25">
      <c r="A66" s="275" t="s">
        <v>87</v>
      </c>
    </row>
  </sheetData>
  <printOptions horizontalCentered="1"/>
  <pageMargins left="0.25" right="0.25" top="0.75" bottom="0.5" header="0.25" footer="0"/>
  <pageSetup scale="69" orientation="portrait" r:id="rId1"/>
  <headerFooter alignWithMargins="0">
    <oddHeader>&amp;C&amp;"Calibri,Bold"&amp;14Intensive Residential Treatment Services (IRTS)
Space Designation</oddHeader>
    <oddFooter>&amp;LSource: DHS - Adult MH Div.&amp;RVersion  - June, 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15"/>
  <sheetViews>
    <sheetView workbookViewId="0"/>
  </sheetViews>
  <sheetFormatPr defaultColWidth="0" defaultRowHeight="14.25" zeroHeight="1" x14ac:dyDescent="0.2"/>
  <cols>
    <col min="1" max="1" width="3.7109375" style="136" customWidth="1"/>
    <col min="2" max="5" width="18.7109375" style="136" customWidth="1"/>
    <col min="6" max="6" width="3.7109375" style="136" customWidth="1"/>
    <col min="7" max="16384" width="9.140625" style="136" hidden="1"/>
  </cols>
  <sheetData>
    <row r="1" spans="1:6" ht="18.75" x14ac:dyDescent="0.3">
      <c r="A1" s="134"/>
      <c r="B1" s="281">
        <f>'Tab 1 - Direct Svcs Exp'!B2:D2</f>
        <v>0</v>
      </c>
      <c r="C1" s="265"/>
      <c r="D1" s="265"/>
      <c r="E1" s="265"/>
      <c r="F1" s="135"/>
    </row>
    <row r="2" spans="1:6" x14ac:dyDescent="0.2"/>
    <row r="3" spans="1:6" x14ac:dyDescent="0.2"/>
    <row r="4" spans="1:6" s="77" customFormat="1" ht="15" x14ac:dyDescent="0.25">
      <c r="B4" s="77" t="s">
        <v>52</v>
      </c>
      <c r="E4" s="137">
        <f>'Tab 1 - Direct Svcs Exp'!B47</f>
        <v>0</v>
      </c>
    </row>
    <row r="5" spans="1:6" s="77" customFormat="1" ht="15" x14ac:dyDescent="0.25"/>
    <row r="6" spans="1:6" s="77" customFormat="1" ht="17.25" x14ac:dyDescent="0.4">
      <c r="B6" s="77" t="s">
        <v>53</v>
      </c>
      <c r="E6" s="138">
        <f>E4*0.37</f>
        <v>0</v>
      </c>
    </row>
    <row r="7" spans="1:6" s="77" customFormat="1" ht="15" x14ac:dyDescent="0.25"/>
    <row r="8" spans="1:6" s="77" customFormat="1" ht="15" x14ac:dyDescent="0.25">
      <c r="B8" s="77" t="s">
        <v>78</v>
      </c>
      <c r="E8" s="137">
        <f>E4+E6</f>
        <v>0</v>
      </c>
    </row>
    <row r="9" spans="1:6" s="77" customFormat="1" ht="15" x14ac:dyDescent="0.25"/>
    <row r="10" spans="1:6" s="77" customFormat="1" ht="17.25" x14ac:dyDescent="0.4">
      <c r="B10" s="77" t="s">
        <v>60</v>
      </c>
      <c r="E10" s="138">
        <f>'Tab 3 - Allocated Space Costs'!G34</f>
        <v>0</v>
      </c>
    </row>
    <row r="11" spans="1:6" s="77" customFormat="1" ht="15" x14ac:dyDescent="0.25"/>
    <row r="12" spans="1:6" s="77" customFormat="1" ht="15" x14ac:dyDescent="0.25">
      <c r="B12" s="77" t="s">
        <v>61</v>
      </c>
      <c r="E12" s="137">
        <f>E8+E10</f>
        <v>0</v>
      </c>
    </row>
    <row r="13" spans="1:6" s="77" customFormat="1" ht="15" x14ac:dyDescent="0.25"/>
    <row r="14" spans="1:6" s="77" customFormat="1" ht="15.75" thickBot="1" x14ac:dyDescent="0.3">
      <c r="A14" s="139"/>
      <c r="B14" s="140" t="s">
        <v>54</v>
      </c>
      <c r="C14" s="140"/>
      <c r="D14" s="140"/>
      <c r="E14" s="141">
        <f>E12</f>
        <v>0</v>
      </c>
      <c r="F14" s="139"/>
    </row>
    <row r="15" spans="1:6" ht="15" thickTop="1" x14ac:dyDescent="0.2"/>
  </sheetData>
  <sheetProtection password="C449" sheet="1" objects="1" scenarios="1"/>
  <printOptions horizontalCentered="1"/>
  <pageMargins left="0.25" right="0.25" top="1" bottom="0.5" header="0.5" footer="0"/>
  <pageSetup orientation="portrait" r:id="rId1"/>
  <headerFooter alignWithMargins="0">
    <oddHeader>&amp;C&amp;"Calibri,Bold"&amp;14Intensive Residential Treatment Services (IRTS)
Rate Summary</oddHeader>
    <oddFooter>&amp;LSource: DHS - Adult MH Div.&amp;RVersion  - June,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 1 - Direct Svcs Exp</vt:lpstr>
      <vt:lpstr>Tab 2 - Units of Svcs Breakout</vt:lpstr>
      <vt:lpstr>Tab 3 - Allocated Space Costs</vt:lpstr>
      <vt:lpstr>Tab 4 - Space Designation</vt:lpstr>
      <vt:lpstr>Tab 5 - Summary of Rate Calc.</vt:lpstr>
      <vt:lpstr>'Tab 1 - Direct Svcs Exp'!Print_Area</vt:lpstr>
    </vt:vector>
  </TitlesOfParts>
  <Company>State of Minnesota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pwjaa64</dc:creator>
  <cp:lastModifiedBy>Glancey, Lynn</cp:lastModifiedBy>
  <cp:lastPrinted>2014-08-27T20:58:17Z</cp:lastPrinted>
  <dcterms:created xsi:type="dcterms:W3CDTF">2007-12-14T20:09:24Z</dcterms:created>
  <dcterms:modified xsi:type="dcterms:W3CDTF">2014-08-27T20:59:08Z</dcterms:modified>
</cp:coreProperties>
</file>