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Public\WebSource\Medical pmts CY\"/>
    </mc:Choice>
  </mc:AlternateContent>
  <bookViews>
    <workbookView xWindow="-30" yWindow="4545" windowWidth="15195" windowHeight="9000"/>
  </bookViews>
  <sheets>
    <sheet name="WebCoverPage" sheetId="1" r:id="rId1"/>
    <sheet name="Data" sheetId="3" r:id="rId2"/>
  </sheets>
  <definedNames>
    <definedName name="_xlnm.Print_Area">WebCoverPage!$A$1:$A$35</definedName>
    <definedName name="_xlnm.Print_Titles">#N/A</definedName>
  </definedNames>
  <calcPr calcId="162913" iterateCount="1" iterateDelta="0"/>
</workbook>
</file>

<file path=xl/calcChain.xml><?xml version="1.0" encoding="utf-8"?>
<calcChain xmlns="http://schemas.openxmlformats.org/spreadsheetml/2006/main">
  <c r="Q96" i="3" l="1"/>
  <c r="Q95" i="3"/>
  <c r="Q94" i="3"/>
  <c r="Q93" i="3"/>
  <c r="Q92" i="3"/>
  <c r="Q91" i="3"/>
  <c r="Q90" i="3"/>
  <c r="Q89" i="3"/>
  <c r="Q88" i="3"/>
  <c r="Q87" i="3"/>
  <c r="Q86" i="3"/>
  <c r="Q85" i="3"/>
  <c r="Q84" i="3"/>
  <c r="Q83" i="3"/>
  <c r="Q82" i="3"/>
  <c r="Q81" i="3"/>
  <c r="Q80" i="3"/>
  <c r="Q79" i="3"/>
  <c r="Q78" i="3"/>
  <c r="Q77" i="3"/>
  <c r="Q76" i="3"/>
  <c r="Q75" i="3"/>
  <c r="Q74" i="3"/>
  <c r="Q73" i="3"/>
  <c r="Q72" i="3"/>
  <c r="Q71" i="3"/>
  <c r="Q70" i="3"/>
  <c r="Q69" i="3"/>
  <c r="Q68" i="3"/>
  <c r="Q67" i="3"/>
  <c r="Q66" i="3"/>
  <c r="Q65" i="3"/>
  <c r="Q64" i="3"/>
  <c r="Q63" i="3"/>
  <c r="Q62" i="3"/>
  <c r="Q61" i="3"/>
  <c r="Q60" i="3"/>
  <c r="Q59" i="3"/>
  <c r="Q58" i="3"/>
  <c r="Q57" i="3"/>
  <c r="Q56" i="3"/>
  <c r="Q55" i="3"/>
  <c r="Q54" i="3"/>
  <c r="Q53" i="3"/>
  <c r="Q52" i="3"/>
  <c r="Q51" i="3"/>
  <c r="Q50" i="3"/>
  <c r="Q49" i="3"/>
  <c r="Q48" i="3"/>
  <c r="Q47" i="3"/>
  <c r="Q46" i="3"/>
  <c r="Q45" i="3"/>
  <c r="Q44" i="3"/>
  <c r="Q43" i="3"/>
  <c r="Q42" i="3"/>
  <c r="Q41" i="3"/>
  <c r="Q40" i="3"/>
  <c r="Q39" i="3"/>
  <c r="Q38" i="3"/>
  <c r="Q37" i="3"/>
  <c r="Q36" i="3"/>
  <c r="Q35" i="3"/>
  <c r="Q34" i="3"/>
  <c r="Q33" i="3"/>
  <c r="Q32" i="3"/>
  <c r="Q31" i="3"/>
  <c r="Q30" i="3"/>
  <c r="Q29" i="3"/>
  <c r="Q28" i="3"/>
  <c r="Q27" i="3"/>
  <c r="Q26" i="3"/>
  <c r="Q25" i="3"/>
  <c r="Q24" i="3"/>
  <c r="Q23" i="3"/>
  <c r="Q22" i="3"/>
  <c r="Q21" i="3"/>
  <c r="Q20" i="3"/>
  <c r="Q19" i="3"/>
  <c r="Q18" i="3"/>
  <c r="Q17" i="3"/>
  <c r="Q16" i="3"/>
  <c r="Q15" i="3"/>
  <c r="Q14" i="3"/>
  <c r="Q13" i="3"/>
  <c r="Q12" i="3"/>
  <c r="Q11" i="3"/>
  <c r="Q10" i="3"/>
  <c r="Q9" i="3"/>
  <c r="F96" i="3"/>
  <c r="F95" i="3"/>
  <c r="F94" i="3"/>
  <c r="F93" i="3"/>
  <c r="F92" i="3"/>
  <c r="F91" i="3"/>
  <c r="F90" i="3"/>
  <c r="F89" i="3"/>
  <c r="F88" i="3"/>
  <c r="F87" i="3"/>
  <c r="F86" i="3"/>
  <c r="F85" i="3"/>
  <c r="F84" i="3"/>
  <c r="F83" i="3"/>
  <c r="F82" i="3"/>
  <c r="F81" i="3"/>
  <c r="F80" i="3"/>
  <c r="F79" i="3"/>
  <c r="F78" i="3"/>
  <c r="F77" i="3"/>
  <c r="F76" i="3"/>
  <c r="F75" i="3"/>
  <c r="F74" i="3"/>
  <c r="F73" i="3"/>
  <c r="F72" i="3"/>
  <c r="F71" i="3"/>
  <c r="F70" i="3"/>
  <c r="F69" i="3"/>
  <c r="F68" i="3"/>
  <c r="F67" i="3"/>
  <c r="F66" i="3"/>
  <c r="F65" i="3"/>
  <c r="F64" i="3"/>
  <c r="F63" i="3"/>
  <c r="F62" i="3"/>
  <c r="F61" i="3"/>
  <c r="F60" i="3"/>
  <c r="F59" i="3"/>
  <c r="F58" i="3"/>
  <c r="F57" i="3"/>
  <c r="F56" i="3"/>
  <c r="F55" i="3"/>
  <c r="F54" i="3"/>
  <c r="F53" i="3"/>
  <c r="F52" i="3"/>
  <c r="F51" i="3"/>
  <c r="F50" i="3"/>
  <c r="F49" i="3"/>
  <c r="F48" i="3"/>
  <c r="F47" i="3"/>
  <c r="F46" i="3"/>
  <c r="F45" i="3"/>
  <c r="F44" i="3"/>
  <c r="F43" i="3"/>
  <c r="F42" i="3"/>
  <c r="F41" i="3"/>
  <c r="F40" i="3"/>
  <c r="F39" i="3"/>
  <c r="F38" i="3"/>
  <c r="F37" i="3"/>
  <c r="F36" i="3"/>
  <c r="F35" i="3"/>
  <c r="F34" i="3"/>
  <c r="F33" i="3"/>
  <c r="F32" i="3"/>
  <c r="F31" i="3"/>
  <c r="F30" i="3"/>
  <c r="F29" i="3"/>
  <c r="F28" i="3"/>
  <c r="F27" i="3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F12" i="3"/>
  <c r="F11" i="3"/>
  <c r="F10" i="3"/>
  <c r="F9" i="3"/>
  <c r="O98" i="3" l="1"/>
  <c r="Q98" i="3"/>
  <c r="D98" i="3" l="1"/>
  <c r="C98" i="3"/>
  <c r="P98" i="3" l="1"/>
  <c r="N98" i="3"/>
  <c r="K98" i="3"/>
  <c r="J98" i="3"/>
  <c r="I98" i="3"/>
  <c r="F98" i="3"/>
  <c r="E98" i="3"/>
  <c r="B98" i="3"/>
</calcChain>
</file>

<file path=xl/sharedStrings.xml><?xml version="1.0" encoding="utf-8"?>
<sst xmlns="http://schemas.openxmlformats.org/spreadsheetml/2006/main" count="320" uniqueCount="123">
  <si>
    <t>Minnesota Department of Human Services</t>
  </si>
  <si>
    <t>Reports and Forecasts Division</t>
  </si>
  <si>
    <t>and MinnesotaCare</t>
  </si>
  <si>
    <t>by County and Program Eligibility Subgroup</t>
  </si>
  <si>
    <t>St. Paul MN 55164-0996</t>
  </si>
  <si>
    <t>Email address:  DHS.ReportsAndForecasts@state.mn.us</t>
  </si>
  <si>
    <t xml:space="preserve">MEDICAL ASSISTANCE </t>
  </si>
  <si>
    <t>By County of Financial Responsibility</t>
  </si>
  <si>
    <t>County</t>
  </si>
  <si>
    <t xml:space="preserve">  </t>
  </si>
  <si>
    <t>Aitkin</t>
  </si>
  <si>
    <t>Anoka</t>
  </si>
  <si>
    <t>Becker</t>
  </si>
  <si>
    <t>Beltrami</t>
  </si>
  <si>
    <t>Benton</t>
  </si>
  <si>
    <t>Big Stone</t>
  </si>
  <si>
    <t>Blue Earth</t>
  </si>
  <si>
    <t>Brown</t>
  </si>
  <si>
    <t>Carlton</t>
  </si>
  <si>
    <t>Carver</t>
  </si>
  <si>
    <t>Cass</t>
  </si>
  <si>
    <t>Chippewa</t>
  </si>
  <si>
    <t>Chisago</t>
  </si>
  <si>
    <t>Clay</t>
  </si>
  <si>
    <t>Clearwater</t>
  </si>
  <si>
    <t>Cook</t>
  </si>
  <si>
    <t>Cottonwood</t>
  </si>
  <si>
    <t>Crow Wing</t>
  </si>
  <si>
    <t>Dakota</t>
  </si>
  <si>
    <t>Dodge</t>
  </si>
  <si>
    <t>Douglas</t>
  </si>
  <si>
    <t>Faribault</t>
  </si>
  <si>
    <t>Fillmore</t>
  </si>
  <si>
    <t>Freeborn</t>
  </si>
  <si>
    <t>Goodhue</t>
  </si>
  <si>
    <t>Grant</t>
  </si>
  <si>
    <t>Hennepin</t>
  </si>
  <si>
    <t>Houston</t>
  </si>
  <si>
    <t>Hubbard</t>
  </si>
  <si>
    <t>Isanti</t>
  </si>
  <si>
    <t>Itasca</t>
  </si>
  <si>
    <t>Jackson</t>
  </si>
  <si>
    <t>Kanabec</t>
  </si>
  <si>
    <t>Kandiyohi</t>
  </si>
  <si>
    <t>Kittson</t>
  </si>
  <si>
    <t>Koochiching</t>
  </si>
  <si>
    <t>Lac Qui Parle</t>
  </si>
  <si>
    <t>Lake</t>
  </si>
  <si>
    <t>Lake Of The Woods</t>
  </si>
  <si>
    <t>Le Sueur</t>
  </si>
  <si>
    <t>Lincoln</t>
  </si>
  <si>
    <t>Lyon</t>
  </si>
  <si>
    <t>Mcleod</t>
  </si>
  <si>
    <t>Mahnomen</t>
  </si>
  <si>
    <t>Marshall</t>
  </si>
  <si>
    <t>Martin</t>
  </si>
  <si>
    <t>Meeker</t>
  </si>
  <si>
    <t>Mille Lacs</t>
  </si>
  <si>
    <t>Morrison</t>
  </si>
  <si>
    <t>Mower</t>
  </si>
  <si>
    <t>Murray</t>
  </si>
  <si>
    <t>Nicollet</t>
  </si>
  <si>
    <t>Nobles</t>
  </si>
  <si>
    <t>Norman</t>
  </si>
  <si>
    <t>Olmsted</t>
  </si>
  <si>
    <t>Otter Tail</t>
  </si>
  <si>
    <t>Pennington</t>
  </si>
  <si>
    <t>Pine</t>
  </si>
  <si>
    <t>Pipestone</t>
  </si>
  <si>
    <t>Polk</t>
  </si>
  <si>
    <t>Pope</t>
  </si>
  <si>
    <t>Ramsey</t>
  </si>
  <si>
    <t>Red Lake</t>
  </si>
  <si>
    <t>Redwood</t>
  </si>
  <si>
    <t>Renville</t>
  </si>
  <si>
    <t>Rice</t>
  </si>
  <si>
    <t>Rock</t>
  </si>
  <si>
    <t>Roseau</t>
  </si>
  <si>
    <t>St. Louis</t>
  </si>
  <si>
    <t>Scott</t>
  </si>
  <si>
    <t>Sherburne</t>
  </si>
  <si>
    <t>Sibley</t>
  </si>
  <si>
    <t>Stearns</t>
  </si>
  <si>
    <t>Steele</t>
  </si>
  <si>
    <t>Stevens</t>
  </si>
  <si>
    <t>Swift</t>
  </si>
  <si>
    <t>Todd</t>
  </si>
  <si>
    <t>Traverse</t>
  </si>
  <si>
    <t>Wabasha</t>
  </si>
  <si>
    <t>Wadena</t>
  </si>
  <si>
    <t>Waseca</t>
  </si>
  <si>
    <t>Washington</t>
  </si>
  <si>
    <t>Watonwan</t>
  </si>
  <si>
    <t>Wilkin</t>
  </si>
  <si>
    <t>Winona</t>
  </si>
  <si>
    <t>Wright</t>
  </si>
  <si>
    <t>Yellow Medicine</t>
  </si>
  <si>
    <t>Other</t>
  </si>
  <si>
    <t>Children</t>
  </si>
  <si>
    <t>Disabled</t>
  </si>
  <si>
    <t>Elderly</t>
  </si>
  <si>
    <t>Total</t>
  </si>
  <si>
    <t xml:space="preserve"> </t>
  </si>
  <si>
    <t>IMD</t>
  </si>
  <si>
    <t>SCHIP</t>
  </si>
  <si>
    <t>Unborn</t>
  </si>
  <si>
    <t>Families with</t>
  </si>
  <si>
    <t>State-Only</t>
  </si>
  <si>
    <t>Statewide</t>
  </si>
  <si>
    <t>Medical Assistance</t>
  </si>
  <si>
    <t>P.O. Box 64996</t>
  </si>
  <si>
    <t>Adults with</t>
  </si>
  <si>
    <t>No Children</t>
  </si>
  <si>
    <t>MA Other</t>
  </si>
  <si>
    <t>MINNESOTACARE</t>
  </si>
  <si>
    <t>This information is available in accessible formats for individuals with</t>
  </si>
  <si>
    <t>disabilities by calling 651-431-2400 or by using your preferred relay service.</t>
  </si>
  <si>
    <t xml:space="preserve">For other information on disability rights and protections, </t>
  </si>
  <si>
    <t>contact the agency's ADA coordinator.</t>
  </si>
  <si>
    <t>Funded</t>
  </si>
  <si>
    <t>Payments in Calendar Year 2020</t>
  </si>
  <si>
    <t>(CY 2020 Warrant Dates)</t>
  </si>
  <si>
    <t>Published August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</si>
</sst>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19" x14ac:knownFonts="1">
    <font>
      <sz val="12"/>
      <name val="Arial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1"/>
      <color indexed="8"/>
      <name val="Arial"/>
      <family val="2"/>
    </font>
    <font>
      <b/>
      <sz val="14"/>
      <color indexed="8"/>
      <name val="Arial"/>
      <family val="2"/>
    </font>
    <font>
      <sz val="18"/>
      <color indexed="8"/>
      <name val="Arial"/>
      <family val="2"/>
    </font>
    <font>
      <b/>
      <sz val="12"/>
      <color indexed="8"/>
      <name val="Arial"/>
      <family val="2"/>
    </font>
    <font>
      <b/>
      <sz val="24"/>
      <color indexed="8"/>
      <name val="Arial"/>
      <family val="2"/>
    </font>
    <font>
      <b/>
      <sz val="10"/>
      <color indexed="8"/>
      <name val="Arial"/>
      <family val="2"/>
    </font>
    <font>
      <b/>
      <sz val="12"/>
      <color indexed="10"/>
      <name val="Arial"/>
      <family val="2"/>
    </font>
    <font>
      <b/>
      <sz val="11"/>
      <color indexed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1"/>
      <color indexed="8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</borders>
  <cellStyleXfs count="7">
    <xf numFmtId="0" fontId="0" fillId="0" borderId="0"/>
    <xf numFmtId="0" fontId="14" fillId="0" borderId="0"/>
    <xf numFmtId="0" fontId="2" fillId="0" borderId="0"/>
    <xf numFmtId="44" fontId="14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0" applyNumberFormat="1" applyFont="1" applyAlignment="1"/>
    <xf numFmtId="0" fontId="3" fillId="2" borderId="0" xfId="0" applyNumberFormat="1" applyFont="1" applyFill="1" applyAlignment="1">
      <alignment horizontal="centerContinuous"/>
    </xf>
    <xf numFmtId="0" fontId="4" fillId="2" borderId="0" xfId="0" applyNumberFormat="1" applyFont="1" applyFill="1" applyAlignment="1">
      <alignment horizontal="centerContinuous"/>
    </xf>
    <xf numFmtId="0" fontId="5" fillId="2" borderId="0" xfId="0" applyNumberFormat="1" applyFont="1" applyFill="1" applyAlignment="1">
      <alignment horizontal="centerContinuous"/>
    </xf>
    <xf numFmtId="0" fontId="6" fillId="2" borderId="0" xfId="0" applyNumberFormat="1" applyFont="1" applyFill="1" applyAlignment="1">
      <alignment horizontal="centerContinuous"/>
    </xf>
    <xf numFmtId="0" fontId="7" fillId="2" borderId="0" xfId="0" applyNumberFormat="1" applyFont="1" applyFill="1" applyAlignment="1">
      <alignment horizontal="centerContinuous"/>
    </xf>
    <xf numFmtId="0" fontId="8" fillId="2" borderId="0" xfId="0" applyNumberFormat="1" applyFont="1" applyFill="1" applyAlignment="1">
      <alignment horizontal="centerContinuous" wrapText="1"/>
    </xf>
    <xf numFmtId="0" fontId="9" fillId="2" borderId="0" xfId="0" applyNumberFormat="1" applyFont="1" applyFill="1" applyAlignment="1">
      <alignment horizontal="centerContinuous"/>
    </xf>
    <xf numFmtId="0" fontId="10" fillId="2" borderId="0" xfId="0" applyNumberFormat="1" applyFont="1" applyFill="1" applyAlignment="1">
      <alignment horizontal="centerContinuous"/>
    </xf>
    <xf numFmtId="0" fontId="13" fillId="2" borderId="0" xfId="0" applyNumberFormat="1" applyFont="1" applyFill="1" applyAlignment="1">
      <alignment horizontal="centerContinuous"/>
    </xf>
    <xf numFmtId="3" fontId="12" fillId="0" borderId="2" xfId="1" applyNumberFormat="1" applyFont="1" applyBorder="1" applyAlignment="1">
      <alignment horizontal="center"/>
    </xf>
    <xf numFmtId="3" fontId="12" fillId="0" borderId="2" xfId="1" applyNumberFormat="1" applyFont="1" applyBorder="1" applyAlignment="1"/>
    <xf numFmtId="0" fontId="12" fillId="0" borderId="2" xfId="1" applyNumberFormat="1" applyFont="1" applyBorder="1" applyAlignment="1">
      <alignment horizontal="center"/>
    </xf>
    <xf numFmtId="3" fontId="12" fillId="0" borderId="1" xfId="1" applyNumberFormat="1" applyFont="1" applyBorder="1" applyAlignment="1">
      <alignment horizontal="center"/>
    </xf>
    <xf numFmtId="3" fontId="12" fillId="0" borderId="1" xfId="0" applyNumberFormat="1" applyFont="1" applyBorder="1" applyAlignment="1">
      <alignment horizontal="center"/>
    </xf>
    <xf numFmtId="3" fontId="12" fillId="0" borderId="2" xfId="1" applyNumberFormat="1" applyFont="1" applyBorder="1" applyAlignment="1">
      <alignment horizontal="centerContinuous"/>
    </xf>
    <xf numFmtId="3" fontId="12" fillId="0" borderId="2" xfId="0" applyNumberFormat="1" applyFont="1" applyBorder="1" applyAlignment="1"/>
    <xf numFmtId="0" fontId="15" fillId="3" borderId="0" xfId="2" applyNumberFormat="1" applyFont="1" applyFill="1" applyAlignment="1"/>
    <xf numFmtId="4" fontId="15" fillId="3" borderId="0" xfId="2" applyNumberFormat="1" applyFont="1" applyFill="1"/>
    <xf numFmtId="3" fontId="15" fillId="3" borderId="0" xfId="2" applyNumberFormat="1" applyFont="1" applyFill="1"/>
    <xf numFmtId="0" fontId="2" fillId="0" borderId="0" xfId="2"/>
    <xf numFmtId="0" fontId="12" fillId="0" borderId="1" xfId="1" applyNumberFormat="1" applyFont="1" applyBorder="1" applyAlignment="1">
      <alignment horizontal="center"/>
    </xf>
    <xf numFmtId="0" fontId="17" fillId="3" borderId="0" xfId="2" applyNumberFormat="1" applyFont="1" applyFill="1" applyAlignment="1"/>
    <xf numFmtId="3" fontId="17" fillId="3" borderId="0" xfId="2" applyNumberFormat="1" applyFont="1" applyFill="1"/>
    <xf numFmtId="4" fontId="17" fillId="3" borderId="0" xfId="2" applyNumberFormat="1" applyFont="1" applyFill="1"/>
    <xf numFmtId="3" fontId="18" fillId="4" borderId="0" xfId="0" applyNumberFormat="1" applyFont="1" applyFill="1" applyAlignment="1">
      <alignment horizontal="right" wrapText="1"/>
    </xf>
    <xf numFmtId="0" fontId="16" fillId="3" borderId="0" xfId="2" applyNumberFormat="1" applyFont="1" applyFill="1" applyAlignment="1">
      <alignment horizontal="center"/>
    </xf>
    <xf numFmtId="0" fontId="8" fillId="3" borderId="0" xfId="2" applyNumberFormat="1" applyFont="1" applyFill="1" applyAlignment="1">
      <alignment horizontal="center"/>
    </xf>
  </cellXfs>
  <cellStyles count="7">
    <cellStyle name="Currency 2" xfId="3"/>
    <cellStyle name="Currency 3" xfId="6"/>
    <cellStyle name="Normal" xfId="0" builtinId="0"/>
    <cellStyle name="Normal 2" xfId="1"/>
    <cellStyle name="Normal 2 2" xfId="2"/>
    <cellStyle name="Normal 3" xfId="4"/>
    <cellStyle name="Percent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5"/>
  <sheetViews>
    <sheetView tabSelected="1" zoomScale="87" zoomScaleNormal="87" workbookViewId="0"/>
  </sheetViews>
  <sheetFormatPr defaultColWidth="9.6640625" defaultRowHeight="15" x14ac:dyDescent="0.2"/>
  <cols>
    <col min="1" max="1" width="83.6640625" style="1" customWidth="1"/>
    <col min="2" max="16384" width="9.6640625" style="1"/>
  </cols>
  <sheetData>
    <row r="1" spans="1:1" x14ac:dyDescent="0.2">
      <c r="A1" s="2"/>
    </row>
    <row r="2" spans="1:1" ht="18" x14ac:dyDescent="0.25">
      <c r="A2" s="3" t="s">
        <v>0</v>
      </c>
    </row>
    <row r="3" spans="1:1" ht="23.25" x14ac:dyDescent="0.35">
      <c r="A3" s="4"/>
    </row>
    <row r="4" spans="1:1" ht="15.75" x14ac:dyDescent="0.25">
      <c r="A4" s="5" t="s">
        <v>1</v>
      </c>
    </row>
    <row r="5" spans="1:1" ht="29.1" customHeight="1" x14ac:dyDescent="0.2">
      <c r="A5" s="2"/>
    </row>
    <row r="6" spans="1:1" ht="30" x14ac:dyDescent="0.4">
      <c r="A6" s="6" t="s">
        <v>109</v>
      </c>
    </row>
    <row r="7" spans="1:1" ht="30" x14ac:dyDescent="0.4">
      <c r="A7" s="6" t="s">
        <v>2</v>
      </c>
    </row>
    <row r="8" spans="1:1" ht="30" x14ac:dyDescent="0.4">
      <c r="A8" s="6" t="s">
        <v>120</v>
      </c>
    </row>
    <row r="9" spans="1:1" x14ac:dyDescent="0.2">
      <c r="A9" s="2"/>
    </row>
    <row r="10" spans="1:1" ht="18" x14ac:dyDescent="0.25">
      <c r="A10" s="3" t="s">
        <v>3</v>
      </c>
    </row>
    <row r="11" spans="1:1" x14ac:dyDescent="0.2">
      <c r="A11" s="2" t="s">
        <v>121</v>
      </c>
    </row>
    <row r="12" spans="1:1" ht="18" x14ac:dyDescent="0.25">
      <c r="A12" s="3"/>
    </row>
    <row r="13" spans="1:1" x14ac:dyDescent="0.2">
      <c r="A13" s="7"/>
    </row>
    <row r="14" spans="1:1" x14ac:dyDescent="0.2">
      <c r="A14" s="2"/>
    </row>
    <row r="15" spans="1:1" ht="15.75" x14ac:dyDescent="0.25">
      <c r="A15" s="8"/>
    </row>
    <row r="16" spans="1:1" ht="15.75" x14ac:dyDescent="0.25">
      <c r="A16" s="8"/>
    </row>
    <row r="17" spans="1:1" x14ac:dyDescent="0.2">
      <c r="A17" s="2"/>
    </row>
    <row r="18" spans="1:1" x14ac:dyDescent="0.2">
      <c r="A18" s="2"/>
    </row>
    <row r="19" spans="1:1" ht="15.75" x14ac:dyDescent="0.25">
      <c r="A19" s="9" t="s">
        <v>122</v>
      </c>
    </row>
    <row r="20" spans="1:1" ht="15.75" x14ac:dyDescent="0.25">
      <c r="A20" s="9" t="s">
        <v>0</v>
      </c>
    </row>
    <row r="21" spans="1:1" ht="15.75" x14ac:dyDescent="0.25">
      <c r="A21" s="9" t="s">
        <v>1</v>
      </c>
    </row>
    <row r="22" spans="1:1" ht="15.75" x14ac:dyDescent="0.25">
      <c r="A22" s="10" t="s">
        <v>110</v>
      </c>
    </row>
    <row r="23" spans="1:1" ht="15.75" x14ac:dyDescent="0.25">
      <c r="A23" s="9" t="s">
        <v>4</v>
      </c>
    </row>
    <row r="24" spans="1:1" ht="15.75" x14ac:dyDescent="0.25">
      <c r="A24" s="9"/>
    </row>
    <row r="25" spans="1:1" ht="15.75" x14ac:dyDescent="0.25">
      <c r="A25" s="9" t="s">
        <v>5</v>
      </c>
    </row>
    <row r="26" spans="1:1" x14ac:dyDescent="0.2">
      <c r="A26" s="2"/>
    </row>
    <row r="27" spans="1:1" x14ac:dyDescent="0.2">
      <c r="A27" s="2"/>
    </row>
    <row r="28" spans="1:1" x14ac:dyDescent="0.2">
      <c r="A28" s="2"/>
    </row>
    <row r="29" spans="1:1" ht="15.75" x14ac:dyDescent="0.25">
      <c r="A29" s="9" t="s">
        <v>115</v>
      </c>
    </row>
    <row r="30" spans="1:1" ht="15.75" x14ac:dyDescent="0.25">
      <c r="A30" s="9" t="s">
        <v>116</v>
      </c>
    </row>
    <row r="31" spans="1:1" ht="15.75" x14ac:dyDescent="0.25">
      <c r="A31" s="9" t="s">
        <v>117</v>
      </c>
    </row>
    <row r="32" spans="1:1" ht="15.75" x14ac:dyDescent="0.25">
      <c r="A32" s="9" t="s">
        <v>118</v>
      </c>
    </row>
    <row r="33" spans="1:1" x14ac:dyDescent="0.2">
      <c r="A33" s="2"/>
    </row>
    <row r="34" spans="1:1" x14ac:dyDescent="0.2">
      <c r="A34" s="2"/>
    </row>
    <row r="35" spans="1:1" x14ac:dyDescent="0.2">
      <c r="A35" s="2"/>
    </row>
  </sheetData>
  <phoneticPr fontId="11" type="noConversion"/>
  <pageMargins left="0.69027777777777777" right="0.6" top="0.92986111111111114" bottom="0.24791666666666667" header="0" footer="0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8"/>
  <sheetViews>
    <sheetView showGridLines="0" zoomScale="87" zoomScaleNormal="87" workbookViewId="0">
      <selection activeCell="A99" sqref="A99:XFD223"/>
    </sheetView>
  </sheetViews>
  <sheetFormatPr defaultRowHeight="15" x14ac:dyDescent="0.2"/>
  <cols>
    <col min="1" max="1" width="14.6640625" style="18" customWidth="1"/>
    <col min="2" max="6" width="12.21875" style="18" customWidth="1"/>
    <col min="7" max="7" width="3.77734375" style="18" customWidth="1"/>
    <col min="8" max="8" width="14.6640625" style="18" customWidth="1"/>
    <col min="9" max="11" width="12.21875" style="18" customWidth="1"/>
    <col min="12" max="12" width="3.77734375" style="18" customWidth="1"/>
    <col min="13" max="14" width="14.6640625" style="18" customWidth="1"/>
    <col min="15" max="16" width="12.21875" style="18" customWidth="1"/>
    <col min="17" max="17" width="13.44140625" style="18" customWidth="1"/>
    <col min="18" max="16384" width="8.88671875" style="21"/>
  </cols>
  <sheetData>
    <row r="1" spans="1:17" x14ac:dyDescent="0.2">
      <c r="A1" s="27" t="s">
        <v>6</v>
      </c>
      <c r="B1" s="27"/>
      <c r="C1" s="27"/>
      <c r="D1" s="27"/>
      <c r="E1" s="27"/>
      <c r="F1" s="27"/>
      <c r="H1" s="27" t="s">
        <v>6</v>
      </c>
      <c r="I1" s="27"/>
      <c r="J1" s="27"/>
      <c r="K1" s="27"/>
      <c r="L1" s="20"/>
      <c r="M1" s="27" t="s">
        <v>114</v>
      </c>
      <c r="N1" s="27"/>
      <c r="O1" s="27"/>
      <c r="P1" s="27"/>
      <c r="Q1" s="27"/>
    </row>
    <row r="2" spans="1:17" s="18" customFormat="1" x14ac:dyDescent="0.2">
      <c r="A2" s="28" t="s">
        <v>120</v>
      </c>
      <c r="B2" s="27"/>
      <c r="C2" s="27"/>
      <c r="D2" s="27"/>
      <c r="E2" s="27"/>
      <c r="F2" s="27"/>
      <c r="H2" s="28" t="s">
        <v>120</v>
      </c>
      <c r="I2" s="27"/>
      <c r="J2" s="27"/>
      <c r="K2" s="27"/>
      <c r="L2" s="20"/>
      <c r="M2" s="28" t="s">
        <v>120</v>
      </c>
      <c r="N2" s="28"/>
      <c r="O2" s="27"/>
      <c r="P2" s="27"/>
      <c r="Q2" s="27"/>
    </row>
    <row r="3" spans="1:17" s="18" customFormat="1" ht="14.25" customHeight="1" x14ac:dyDescent="0.2">
      <c r="A3" s="27" t="s">
        <v>7</v>
      </c>
      <c r="B3" s="27"/>
      <c r="C3" s="27"/>
      <c r="D3" s="27"/>
      <c r="E3" s="27"/>
      <c r="F3" s="27"/>
      <c r="H3" s="27" t="s">
        <v>7</v>
      </c>
      <c r="I3" s="27"/>
      <c r="J3" s="27"/>
      <c r="K3" s="27"/>
      <c r="L3" s="20"/>
      <c r="M3" s="27" t="s">
        <v>7</v>
      </c>
      <c r="N3" s="27"/>
      <c r="O3" s="27"/>
      <c r="P3" s="27"/>
      <c r="Q3" s="27"/>
    </row>
    <row r="4" spans="1:17" s="18" customFormat="1" ht="5.25" customHeight="1" x14ac:dyDescent="0.2">
      <c r="A4" s="23"/>
      <c r="B4" s="23"/>
      <c r="C4" s="23"/>
      <c r="D4" s="23"/>
      <c r="E4" s="23"/>
      <c r="F4" s="23"/>
      <c r="H4" s="23"/>
      <c r="I4" s="23"/>
      <c r="J4" s="23"/>
      <c r="K4" s="23"/>
      <c r="L4" s="20"/>
      <c r="M4" s="27"/>
      <c r="N4" s="27"/>
      <c r="O4" s="27"/>
      <c r="P4" s="27"/>
      <c r="Q4" s="27"/>
    </row>
    <row r="5" spans="1:17" s="18" customFormat="1" ht="2.25" customHeight="1" x14ac:dyDescent="0.2">
      <c r="A5" s="23"/>
      <c r="B5" s="23"/>
      <c r="C5" s="23"/>
      <c r="D5" s="23"/>
      <c r="E5" s="23"/>
      <c r="F5" s="23"/>
      <c r="H5" s="23"/>
      <c r="I5" s="23"/>
      <c r="J5" s="23"/>
      <c r="K5" s="23"/>
      <c r="L5" s="20"/>
      <c r="M5" s="23"/>
      <c r="N5" s="23"/>
      <c r="O5" s="23"/>
      <c r="P5" s="23"/>
      <c r="Q5" s="23"/>
    </row>
    <row r="6" spans="1:17" s="18" customFormat="1" x14ac:dyDescent="0.2">
      <c r="A6" s="12" t="s">
        <v>9</v>
      </c>
      <c r="B6" s="16" t="s">
        <v>106</v>
      </c>
      <c r="C6" s="16" t="s">
        <v>102</v>
      </c>
      <c r="D6" s="16" t="s">
        <v>102</v>
      </c>
      <c r="E6" s="13" t="s">
        <v>111</v>
      </c>
      <c r="F6" s="17"/>
      <c r="H6" s="11" t="s">
        <v>9</v>
      </c>
      <c r="I6" s="11"/>
      <c r="J6" s="11" t="s">
        <v>104</v>
      </c>
      <c r="K6" s="11" t="s">
        <v>107</v>
      </c>
      <c r="L6" s="20"/>
      <c r="M6" s="12" t="s">
        <v>9</v>
      </c>
      <c r="N6" s="16" t="s">
        <v>106</v>
      </c>
      <c r="O6" s="13" t="s">
        <v>111</v>
      </c>
      <c r="P6" s="16" t="s">
        <v>107</v>
      </c>
      <c r="Q6" s="13"/>
    </row>
    <row r="7" spans="1:17" s="18" customFormat="1" ht="15.75" thickBot="1" x14ac:dyDescent="0.25">
      <c r="A7" s="14" t="s">
        <v>8</v>
      </c>
      <c r="B7" s="14" t="s">
        <v>98</v>
      </c>
      <c r="C7" s="14" t="s">
        <v>99</v>
      </c>
      <c r="D7" s="14" t="s">
        <v>100</v>
      </c>
      <c r="E7" s="22" t="s">
        <v>112</v>
      </c>
      <c r="F7" s="15" t="s">
        <v>101</v>
      </c>
      <c r="H7" s="14" t="s">
        <v>8</v>
      </c>
      <c r="I7" s="14" t="s">
        <v>103</v>
      </c>
      <c r="J7" s="14" t="s">
        <v>105</v>
      </c>
      <c r="K7" s="14" t="s">
        <v>113</v>
      </c>
      <c r="L7" s="20"/>
      <c r="M7" s="14" t="s">
        <v>8</v>
      </c>
      <c r="N7" s="14" t="s">
        <v>98</v>
      </c>
      <c r="O7" s="22" t="s">
        <v>112</v>
      </c>
      <c r="P7" s="14" t="s">
        <v>119</v>
      </c>
      <c r="Q7" s="15" t="s">
        <v>101</v>
      </c>
    </row>
    <row r="8" spans="1:17" s="18" customFormat="1" ht="5.25" customHeight="1" x14ac:dyDescent="0.2">
      <c r="B8" s="19"/>
      <c r="C8" s="20"/>
      <c r="D8" s="19"/>
      <c r="E8" s="20"/>
      <c r="F8" s="19"/>
      <c r="G8" s="20"/>
      <c r="H8" s="20"/>
      <c r="I8" s="19"/>
      <c r="J8" s="20"/>
      <c r="K8" s="19"/>
      <c r="L8" s="20"/>
      <c r="M8" s="20"/>
      <c r="N8" s="20"/>
      <c r="O8" s="20"/>
      <c r="P8" s="20"/>
      <c r="Q8" s="20"/>
    </row>
    <row r="9" spans="1:17" s="18" customFormat="1" x14ac:dyDescent="0.2">
      <c r="A9" s="23" t="s">
        <v>10</v>
      </c>
      <c r="B9" s="26">
        <v>11915021</v>
      </c>
      <c r="C9" s="26">
        <v>13708043</v>
      </c>
      <c r="D9" s="26">
        <v>11184343</v>
      </c>
      <c r="E9" s="26">
        <v>8738842</v>
      </c>
      <c r="F9" s="26">
        <f>+B9+C9+D9+E9</f>
        <v>45546249</v>
      </c>
      <c r="G9" s="24"/>
      <c r="H9" s="23" t="s">
        <v>10</v>
      </c>
      <c r="I9" s="26">
        <v>145026</v>
      </c>
      <c r="J9" s="26">
        <v>0</v>
      </c>
      <c r="K9" s="26">
        <v>0</v>
      </c>
      <c r="L9" s="25"/>
      <c r="M9" s="23" t="s">
        <v>10</v>
      </c>
      <c r="N9" s="24">
        <v>591086.04347826086</v>
      </c>
      <c r="O9" s="24">
        <v>1721983.3478260869</v>
      </c>
      <c r="P9" s="24">
        <v>22042.130434782608</v>
      </c>
      <c r="Q9" s="24">
        <f>+N9+O9+P9</f>
        <v>2335111.5217391304</v>
      </c>
    </row>
    <row r="10" spans="1:17" s="18" customFormat="1" x14ac:dyDescent="0.2">
      <c r="A10" s="23" t="s">
        <v>11</v>
      </c>
      <c r="B10" s="26">
        <v>202782012</v>
      </c>
      <c r="C10" s="26">
        <v>332768940</v>
      </c>
      <c r="D10" s="26">
        <v>97976650</v>
      </c>
      <c r="E10" s="26">
        <v>102698681</v>
      </c>
      <c r="F10" s="26">
        <f t="shared" ref="F10:F73" si="0">+B10+C10+D10+E10</f>
        <v>736226283</v>
      </c>
      <c r="G10" s="24"/>
      <c r="H10" s="23" t="s">
        <v>11</v>
      </c>
      <c r="I10" s="26">
        <v>1954771</v>
      </c>
      <c r="J10" s="26">
        <v>617734</v>
      </c>
      <c r="K10" s="26">
        <v>132212</v>
      </c>
      <c r="L10" s="25"/>
      <c r="M10" s="23" t="s">
        <v>11</v>
      </c>
      <c r="N10" s="24">
        <v>11341637.695652174</v>
      </c>
      <c r="O10" s="24">
        <v>20297762.956521738</v>
      </c>
      <c r="P10" s="24">
        <v>2939389</v>
      </c>
      <c r="Q10" s="24">
        <f t="shared" ref="Q10:Q73" si="1">+N10+O10+P10</f>
        <v>34578789.652173914</v>
      </c>
    </row>
    <row r="11" spans="1:17" s="18" customFormat="1" x14ac:dyDescent="0.2">
      <c r="A11" s="23" t="s">
        <v>12</v>
      </c>
      <c r="B11" s="26">
        <v>32813238</v>
      </c>
      <c r="C11" s="26">
        <v>23097040</v>
      </c>
      <c r="D11" s="26">
        <v>18621706</v>
      </c>
      <c r="E11" s="26">
        <v>17523416</v>
      </c>
      <c r="F11" s="26">
        <f t="shared" si="0"/>
        <v>92055400</v>
      </c>
      <c r="G11" s="24"/>
      <c r="H11" s="23" t="s">
        <v>12</v>
      </c>
      <c r="I11" s="26">
        <v>591000</v>
      </c>
      <c r="J11" s="26">
        <v>-197</v>
      </c>
      <c r="K11" s="26">
        <v>0</v>
      </c>
      <c r="L11" s="25"/>
      <c r="M11" s="23" t="s">
        <v>12</v>
      </c>
      <c r="N11" s="24">
        <v>1315506.3478260869</v>
      </c>
      <c r="O11" s="24">
        <v>2418466.8695652173</v>
      </c>
      <c r="P11" s="24">
        <v>29958.347826086956</v>
      </c>
      <c r="Q11" s="24">
        <f t="shared" si="1"/>
        <v>3763931.5652173911</v>
      </c>
    </row>
    <row r="12" spans="1:17" s="18" customFormat="1" x14ac:dyDescent="0.2">
      <c r="A12" s="23" t="s">
        <v>13</v>
      </c>
      <c r="B12" s="26">
        <v>71541329</v>
      </c>
      <c r="C12" s="26">
        <v>58458227</v>
      </c>
      <c r="D12" s="26">
        <v>24175504</v>
      </c>
      <c r="E12" s="26">
        <v>42401481</v>
      </c>
      <c r="F12" s="26">
        <f t="shared" si="0"/>
        <v>196576541</v>
      </c>
      <c r="G12" s="24"/>
      <c r="H12" s="23" t="s">
        <v>13</v>
      </c>
      <c r="I12" s="26">
        <v>1855546</v>
      </c>
      <c r="J12" s="26">
        <v>0</v>
      </c>
      <c r="K12" s="26">
        <v>0</v>
      </c>
      <c r="L12" s="25"/>
      <c r="M12" s="23" t="s">
        <v>13</v>
      </c>
      <c r="N12" s="24">
        <v>1425564.3043478259</v>
      </c>
      <c r="O12" s="24">
        <v>3746354.6956521738</v>
      </c>
      <c r="P12" s="24">
        <v>99314.869565217392</v>
      </c>
      <c r="Q12" s="24">
        <f t="shared" si="1"/>
        <v>5271233.8695652178</v>
      </c>
    </row>
    <row r="13" spans="1:17" s="18" customFormat="1" x14ac:dyDescent="0.2">
      <c r="A13" s="23" t="s">
        <v>14</v>
      </c>
      <c r="B13" s="26">
        <v>26181191</v>
      </c>
      <c r="C13" s="26">
        <v>37879261</v>
      </c>
      <c r="D13" s="26">
        <v>15709175</v>
      </c>
      <c r="E13" s="26">
        <v>14502245</v>
      </c>
      <c r="F13" s="26">
        <f t="shared" si="0"/>
        <v>94271872</v>
      </c>
      <c r="G13" s="24"/>
      <c r="H13" s="23" t="s">
        <v>14</v>
      </c>
      <c r="I13" s="26">
        <v>782430</v>
      </c>
      <c r="J13" s="26">
        <v>22336</v>
      </c>
      <c r="K13" s="26">
        <v>0</v>
      </c>
      <c r="L13" s="25"/>
      <c r="M13" s="23" t="s">
        <v>14</v>
      </c>
      <c r="N13" s="24">
        <v>1323031.956521739</v>
      </c>
      <c r="O13" s="24">
        <v>2360234.4782608696</v>
      </c>
      <c r="P13" s="24">
        <v>53196.391304347824</v>
      </c>
      <c r="Q13" s="24">
        <f t="shared" si="1"/>
        <v>3736462.8260869561</v>
      </c>
    </row>
    <row r="14" spans="1:17" s="18" customFormat="1" x14ac:dyDescent="0.2">
      <c r="A14" s="23" t="s">
        <v>15</v>
      </c>
      <c r="B14" s="26">
        <v>3519139</v>
      </c>
      <c r="C14" s="26">
        <v>7203937</v>
      </c>
      <c r="D14" s="26">
        <v>6766516</v>
      </c>
      <c r="E14" s="26">
        <v>1915978</v>
      </c>
      <c r="F14" s="26">
        <f t="shared" si="0"/>
        <v>19405570</v>
      </c>
      <c r="G14" s="24"/>
      <c r="H14" s="23" t="s">
        <v>15</v>
      </c>
      <c r="I14" s="26">
        <v>80736</v>
      </c>
      <c r="J14" s="26">
        <v>13635</v>
      </c>
      <c r="K14" s="26">
        <v>0</v>
      </c>
      <c r="L14" s="25"/>
      <c r="M14" s="23" t="s">
        <v>15</v>
      </c>
      <c r="N14" s="24">
        <v>211147.13043478259</v>
      </c>
      <c r="O14" s="24">
        <v>441381.26086956519</v>
      </c>
      <c r="P14" s="24">
        <v>24404.347826086956</v>
      </c>
      <c r="Q14" s="24">
        <f t="shared" si="1"/>
        <v>676932.7391304347</v>
      </c>
    </row>
    <row r="15" spans="1:17" s="18" customFormat="1" x14ac:dyDescent="0.2">
      <c r="A15" s="23" t="s">
        <v>16</v>
      </c>
      <c r="B15" s="26">
        <v>35708007</v>
      </c>
      <c r="C15" s="26">
        <v>53713884</v>
      </c>
      <c r="D15" s="26">
        <v>24287427</v>
      </c>
      <c r="E15" s="26">
        <v>23158772</v>
      </c>
      <c r="F15" s="26">
        <f t="shared" si="0"/>
        <v>136868090</v>
      </c>
      <c r="G15" s="24"/>
      <c r="H15" s="23" t="s">
        <v>16</v>
      </c>
      <c r="I15" s="26">
        <v>833801</v>
      </c>
      <c r="J15" s="26">
        <v>27707</v>
      </c>
      <c r="K15" s="26">
        <v>0</v>
      </c>
      <c r="L15" s="25"/>
      <c r="M15" s="23" t="s">
        <v>16</v>
      </c>
      <c r="N15" s="24">
        <v>1509192.0434782607</v>
      </c>
      <c r="O15" s="24">
        <v>3112940.7391304346</v>
      </c>
      <c r="P15" s="24">
        <v>128187.5652173913</v>
      </c>
      <c r="Q15" s="24">
        <f t="shared" si="1"/>
        <v>4750320.3478260869</v>
      </c>
    </row>
    <row r="16" spans="1:17" s="18" customFormat="1" x14ac:dyDescent="0.2">
      <c r="A16" s="23" t="s">
        <v>17</v>
      </c>
      <c r="B16" s="26">
        <v>11580562</v>
      </c>
      <c r="C16" s="26">
        <v>20820125</v>
      </c>
      <c r="D16" s="26">
        <v>15408633</v>
      </c>
      <c r="E16" s="26">
        <v>5751809</v>
      </c>
      <c r="F16" s="26">
        <f t="shared" si="0"/>
        <v>53561129</v>
      </c>
      <c r="G16" s="24"/>
      <c r="H16" s="23" t="s">
        <v>17</v>
      </c>
      <c r="I16" s="26">
        <v>214029</v>
      </c>
      <c r="J16" s="26">
        <v>25908</v>
      </c>
      <c r="K16" s="26">
        <v>0</v>
      </c>
      <c r="L16" s="25"/>
      <c r="M16" s="23" t="s">
        <v>17</v>
      </c>
      <c r="N16" s="24">
        <v>534919</v>
      </c>
      <c r="O16" s="24">
        <v>1408772.3043478259</v>
      </c>
      <c r="P16" s="24">
        <v>31758.91304347826</v>
      </c>
      <c r="Q16" s="24">
        <f t="shared" si="1"/>
        <v>1975450.2173913042</v>
      </c>
    </row>
    <row r="17" spans="1:17" s="18" customFormat="1" x14ac:dyDescent="0.2">
      <c r="A17" s="23" t="s">
        <v>18</v>
      </c>
      <c r="B17" s="26">
        <v>24844785</v>
      </c>
      <c r="C17" s="26">
        <v>36550310</v>
      </c>
      <c r="D17" s="26">
        <v>20339750</v>
      </c>
      <c r="E17" s="26">
        <v>15447817</v>
      </c>
      <c r="F17" s="26">
        <f t="shared" si="0"/>
        <v>97182662</v>
      </c>
      <c r="G17" s="24"/>
      <c r="H17" s="23" t="s">
        <v>18</v>
      </c>
      <c r="I17" s="26">
        <v>439640</v>
      </c>
      <c r="J17" s="26">
        <v>3886</v>
      </c>
      <c r="K17" s="26">
        <v>0</v>
      </c>
      <c r="L17" s="25"/>
      <c r="M17" s="23" t="s">
        <v>18</v>
      </c>
      <c r="N17" s="24">
        <v>991440</v>
      </c>
      <c r="O17" s="24">
        <v>2112726.6956521738</v>
      </c>
      <c r="P17" s="24">
        <v>18981.478260869564</v>
      </c>
      <c r="Q17" s="24">
        <f t="shared" si="1"/>
        <v>3123148.1739130435</v>
      </c>
    </row>
    <row r="18" spans="1:17" s="18" customFormat="1" x14ac:dyDescent="0.2">
      <c r="A18" s="23" t="s">
        <v>19</v>
      </c>
      <c r="B18" s="26">
        <v>29792107</v>
      </c>
      <c r="C18" s="26">
        <v>57047269</v>
      </c>
      <c r="D18" s="26">
        <v>23190958</v>
      </c>
      <c r="E18" s="26">
        <v>17902569</v>
      </c>
      <c r="F18" s="26">
        <f t="shared" si="0"/>
        <v>127932903</v>
      </c>
      <c r="G18" s="24"/>
      <c r="H18" s="23" t="s">
        <v>19</v>
      </c>
      <c r="I18" s="26">
        <v>422429</v>
      </c>
      <c r="J18" s="26">
        <v>109836</v>
      </c>
      <c r="K18" s="26">
        <v>607</v>
      </c>
      <c r="L18" s="25"/>
      <c r="M18" s="23" t="s">
        <v>19</v>
      </c>
      <c r="N18" s="24">
        <v>1755413.9130434783</v>
      </c>
      <c r="O18" s="24">
        <v>3300696.0434782607</v>
      </c>
      <c r="P18" s="24">
        <v>345897.86956521735</v>
      </c>
      <c r="Q18" s="24">
        <f t="shared" si="1"/>
        <v>5402007.826086957</v>
      </c>
    </row>
    <row r="19" spans="1:17" s="18" customFormat="1" x14ac:dyDescent="0.2">
      <c r="A19" s="23" t="s">
        <v>20</v>
      </c>
      <c r="B19" s="26">
        <v>35707255</v>
      </c>
      <c r="C19" s="26">
        <v>35527761</v>
      </c>
      <c r="D19" s="26">
        <v>14251811</v>
      </c>
      <c r="E19" s="26">
        <v>23936386</v>
      </c>
      <c r="F19" s="26">
        <f t="shared" si="0"/>
        <v>109423213</v>
      </c>
      <c r="G19" s="24"/>
      <c r="H19" s="23" t="s">
        <v>20</v>
      </c>
      <c r="I19" s="26">
        <v>995120</v>
      </c>
      <c r="J19" s="26">
        <v>0</v>
      </c>
      <c r="K19" s="26">
        <v>464</v>
      </c>
      <c r="L19" s="25"/>
      <c r="M19" s="23" t="s">
        <v>20</v>
      </c>
      <c r="N19" s="24">
        <v>1334370.1739130435</v>
      </c>
      <c r="O19" s="24">
        <v>3065014.2173913042</v>
      </c>
      <c r="P19" s="24">
        <v>7840.304347826087</v>
      </c>
      <c r="Q19" s="24">
        <f t="shared" si="1"/>
        <v>4407224.6956521738</v>
      </c>
    </row>
    <row r="20" spans="1:17" s="18" customFormat="1" x14ac:dyDescent="0.2">
      <c r="A20" s="23" t="s">
        <v>21</v>
      </c>
      <c r="B20" s="26">
        <v>8548387</v>
      </c>
      <c r="C20" s="26">
        <v>13482254</v>
      </c>
      <c r="D20" s="26">
        <v>9259972</v>
      </c>
      <c r="E20" s="26">
        <v>4106514</v>
      </c>
      <c r="F20" s="26">
        <f t="shared" si="0"/>
        <v>35397127</v>
      </c>
      <c r="G20" s="24"/>
      <c r="H20" s="23" t="s">
        <v>21</v>
      </c>
      <c r="I20" s="26">
        <v>97753</v>
      </c>
      <c r="J20" s="26">
        <v>131934</v>
      </c>
      <c r="K20" s="26">
        <v>3</v>
      </c>
      <c r="L20" s="25"/>
      <c r="M20" s="23" t="s">
        <v>21</v>
      </c>
      <c r="N20" s="24">
        <v>515554.30434782605</v>
      </c>
      <c r="O20" s="24">
        <v>664992.52173913037</v>
      </c>
      <c r="P20" s="24">
        <v>33622.82608695652</v>
      </c>
      <c r="Q20" s="24">
        <f t="shared" si="1"/>
        <v>1214169.6521739131</v>
      </c>
    </row>
    <row r="21" spans="1:17" s="18" customFormat="1" x14ac:dyDescent="0.2">
      <c r="A21" s="23" t="s">
        <v>22</v>
      </c>
      <c r="B21" s="26">
        <v>25078611</v>
      </c>
      <c r="C21" s="26">
        <v>49612638</v>
      </c>
      <c r="D21" s="26">
        <v>13437228</v>
      </c>
      <c r="E21" s="26">
        <v>15821738</v>
      </c>
      <c r="F21" s="26">
        <f t="shared" si="0"/>
        <v>103950215</v>
      </c>
      <c r="G21" s="24"/>
      <c r="H21" s="23" t="s">
        <v>22</v>
      </c>
      <c r="I21" s="26">
        <v>211996</v>
      </c>
      <c r="J21" s="26">
        <v>2768</v>
      </c>
      <c r="K21" s="26">
        <v>0</v>
      </c>
      <c r="L21" s="25"/>
      <c r="M21" s="23" t="s">
        <v>22</v>
      </c>
      <c r="N21" s="24">
        <v>1619035.3043478259</v>
      </c>
      <c r="O21" s="24">
        <v>3290381.8260869565</v>
      </c>
      <c r="P21" s="24">
        <v>55910.304347826088</v>
      </c>
      <c r="Q21" s="24">
        <f t="shared" si="1"/>
        <v>4965327.4347826084</v>
      </c>
    </row>
    <row r="22" spans="1:17" s="18" customFormat="1" x14ac:dyDescent="0.2">
      <c r="A22" s="23" t="s">
        <v>23</v>
      </c>
      <c r="B22" s="26">
        <v>43383067</v>
      </c>
      <c r="C22" s="26">
        <v>72974820</v>
      </c>
      <c r="D22" s="26">
        <v>26826191</v>
      </c>
      <c r="E22" s="26">
        <v>22173020</v>
      </c>
      <c r="F22" s="26">
        <f t="shared" si="0"/>
        <v>165357098</v>
      </c>
      <c r="G22" s="24"/>
      <c r="H22" s="23" t="s">
        <v>23</v>
      </c>
      <c r="I22" s="26">
        <v>1485843</v>
      </c>
      <c r="J22" s="26">
        <v>19407</v>
      </c>
      <c r="K22" s="26">
        <v>0</v>
      </c>
      <c r="L22" s="25"/>
      <c r="M22" s="23" t="s">
        <v>23</v>
      </c>
      <c r="N22" s="24">
        <v>1584570.2608695652</v>
      </c>
      <c r="O22" s="24">
        <v>3078332</v>
      </c>
      <c r="P22" s="24">
        <v>205136</v>
      </c>
      <c r="Q22" s="24">
        <f t="shared" si="1"/>
        <v>4868038.2608695654</v>
      </c>
    </row>
    <row r="23" spans="1:17" s="18" customFormat="1" x14ac:dyDescent="0.2">
      <c r="A23" s="23" t="s">
        <v>24</v>
      </c>
      <c r="B23" s="26">
        <v>7929817</v>
      </c>
      <c r="C23" s="26">
        <v>6119989</v>
      </c>
      <c r="D23" s="26">
        <v>4517388</v>
      </c>
      <c r="E23" s="26">
        <v>4696528</v>
      </c>
      <c r="F23" s="26">
        <f t="shared" si="0"/>
        <v>23263722</v>
      </c>
      <c r="G23" s="24"/>
      <c r="H23" s="23" t="s">
        <v>24</v>
      </c>
      <c r="I23" s="26">
        <v>22763</v>
      </c>
      <c r="J23" s="26">
        <v>0</v>
      </c>
      <c r="K23" s="26">
        <v>0</v>
      </c>
      <c r="L23" s="25"/>
      <c r="M23" s="23" t="s">
        <v>24</v>
      </c>
      <c r="N23" s="24">
        <v>272409.4347826087</v>
      </c>
      <c r="O23" s="24">
        <v>639669.78260869568</v>
      </c>
      <c r="P23" s="24">
        <v>1443.4782608695652</v>
      </c>
      <c r="Q23" s="24">
        <f t="shared" si="1"/>
        <v>913522.69565217395</v>
      </c>
    </row>
    <row r="24" spans="1:17" s="18" customFormat="1" x14ac:dyDescent="0.2">
      <c r="A24" s="23" t="s">
        <v>25</v>
      </c>
      <c r="B24" s="26">
        <v>2791463</v>
      </c>
      <c r="C24" s="26">
        <v>1809789</v>
      </c>
      <c r="D24" s="26">
        <v>3157932</v>
      </c>
      <c r="E24" s="26">
        <v>2454898</v>
      </c>
      <c r="F24" s="26">
        <f t="shared" si="0"/>
        <v>10214082</v>
      </c>
      <c r="G24" s="24"/>
      <c r="H24" s="23" t="s">
        <v>25</v>
      </c>
      <c r="I24" s="26">
        <v>58722</v>
      </c>
      <c r="J24" s="26">
        <v>0</v>
      </c>
      <c r="K24" s="26">
        <v>0</v>
      </c>
      <c r="L24" s="25"/>
      <c r="M24" s="23" t="s">
        <v>25</v>
      </c>
      <c r="N24" s="24">
        <v>205768.34782608695</v>
      </c>
      <c r="O24" s="24">
        <v>887366.6086956521</v>
      </c>
      <c r="P24" s="24">
        <v>838.86956521739125</v>
      </c>
      <c r="Q24" s="24">
        <f t="shared" si="1"/>
        <v>1093973.8260869563</v>
      </c>
    </row>
    <row r="25" spans="1:17" s="18" customFormat="1" x14ac:dyDescent="0.2">
      <c r="A25" s="23" t="s">
        <v>26</v>
      </c>
      <c r="B25" s="26">
        <v>9564941</v>
      </c>
      <c r="C25" s="26">
        <v>12390852</v>
      </c>
      <c r="D25" s="26">
        <v>8680803</v>
      </c>
      <c r="E25" s="26">
        <v>3327492</v>
      </c>
      <c r="F25" s="26">
        <f t="shared" si="0"/>
        <v>33964088</v>
      </c>
      <c r="G25" s="24"/>
      <c r="H25" s="23" t="s">
        <v>26</v>
      </c>
      <c r="I25" s="26">
        <v>118740</v>
      </c>
      <c r="J25" s="26">
        <v>88903</v>
      </c>
      <c r="K25" s="26">
        <v>0</v>
      </c>
      <c r="L25" s="25"/>
      <c r="M25" s="23" t="s">
        <v>26</v>
      </c>
      <c r="N25" s="24">
        <v>349959.34782608692</v>
      </c>
      <c r="O25" s="24">
        <v>466989.69565217389</v>
      </c>
      <c r="P25" s="24">
        <v>12539.130434782608</v>
      </c>
      <c r="Q25" s="24">
        <f t="shared" si="1"/>
        <v>829488.17391304334</v>
      </c>
    </row>
    <row r="26" spans="1:17" s="18" customFormat="1" x14ac:dyDescent="0.2">
      <c r="A26" s="23" t="s">
        <v>27</v>
      </c>
      <c r="B26" s="26">
        <v>47227737</v>
      </c>
      <c r="C26" s="26">
        <v>51582361</v>
      </c>
      <c r="D26" s="26">
        <v>28108868</v>
      </c>
      <c r="E26" s="26">
        <v>29362005</v>
      </c>
      <c r="F26" s="26">
        <f t="shared" si="0"/>
        <v>156280971</v>
      </c>
      <c r="G26" s="24"/>
      <c r="H26" s="23" t="s">
        <v>27</v>
      </c>
      <c r="I26" s="26">
        <v>1175064</v>
      </c>
      <c r="J26" s="26">
        <v>601</v>
      </c>
      <c r="K26" s="26">
        <v>0</v>
      </c>
      <c r="L26" s="25"/>
      <c r="M26" s="23" t="s">
        <v>27</v>
      </c>
      <c r="N26" s="24">
        <v>2428655</v>
      </c>
      <c r="O26" s="24">
        <v>5759894.8260869561</v>
      </c>
      <c r="P26" s="24">
        <v>33620.086956521736</v>
      </c>
      <c r="Q26" s="24">
        <f t="shared" si="1"/>
        <v>8222169.9130434776</v>
      </c>
    </row>
    <row r="27" spans="1:17" s="18" customFormat="1" x14ac:dyDescent="0.2">
      <c r="A27" s="23" t="s">
        <v>28</v>
      </c>
      <c r="B27" s="26">
        <v>212681737</v>
      </c>
      <c r="C27" s="26">
        <v>349329580</v>
      </c>
      <c r="D27" s="26">
        <v>123850633</v>
      </c>
      <c r="E27" s="26">
        <v>116330600</v>
      </c>
      <c r="F27" s="26">
        <f t="shared" si="0"/>
        <v>802192550</v>
      </c>
      <c r="G27" s="24"/>
      <c r="H27" s="23" t="s">
        <v>28</v>
      </c>
      <c r="I27" s="26">
        <v>1692477</v>
      </c>
      <c r="J27" s="26">
        <v>1698541</v>
      </c>
      <c r="K27" s="26">
        <v>127159</v>
      </c>
      <c r="L27" s="25"/>
      <c r="M27" s="23" t="s">
        <v>28</v>
      </c>
      <c r="N27" s="24">
        <v>11827077.826086955</v>
      </c>
      <c r="O27" s="24">
        <v>20500910.434782609</v>
      </c>
      <c r="P27" s="24">
        <v>3765101.4782608696</v>
      </c>
      <c r="Q27" s="24">
        <f t="shared" si="1"/>
        <v>36093089.73913043</v>
      </c>
    </row>
    <row r="28" spans="1:17" s="18" customFormat="1" x14ac:dyDescent="0.2">
      <c r="A28" s="23" t="s">
        <v>29</v>
      </c>
      <c r="B28" s="26">
        <v>8743429</v>
      </c>
      <c r="C28" s="26">
        <v>211163</v>
      </c>
      <c r="D28" s="26">
        <v>449668</v>
      </c>
      <c r="E28" s="26">
        <v>4084311</v>
      </c>
      <c r="F28" s="26">
        <f t="shared" si="0"/>
        <v>13488571</v>
      </c>
      <c r="G28" s="24"/>
      <c r="H28" s="23" t="s">
        <v>29</v>
      </c>
      <c r="I28" s="26">
        <v>112579</v>
      </c>
      <c r="J28" s="26">
        <v>54375</v>
      </c>
      <c r="K28" s="26">
        <v>0</v>
      </c>
      <c r="L28" s="25"/>
      <c r="M28" s="23" t="s">
        <v>29</v>
      </c>
      <c r="N28" s="24">
        <v>402981.26086956519</v>
      </c>
      <c r="O28" s="24">
        <v>796936.69565217383</v>
      </c>
      <c r="P28" s="24">
        <v>35660.869565217392</v>
      </c>
      <c r="Q28" s="24">
        <f t="shared" si="1"/>
        <v>1235578.8260869563</v>
      </c>
    </row>
    <row r="29" spans="1:17" s="18" customFormat="1" x14ac:dyDescent="0.2">
      <c r="A29" s="23" t="s">
        <v>30</v>
      </c>
      <c r="B29" s="26">
        <v>16875535</v>
      </c>
      <c r="C29" s="26">
        <v>26899787</v>
      </c>
      <c r="D29" s="26">
        <v>17039737</v>
      </c>
      <c r="E29" s="26">
        <v>8898274</v>
      </c>
      <c r="F29" s="26">
        <f t="shared" si="0"/>
        <v>69713333</v>
      </c>
      <c r="G29" s="24"/>
      <c r="H29" s="23" t="s">
        <v>30</v>
      </c>
      <c r="I29" s="26">
        <v>267198</v>
      </c>
      <c r="J29" s="26">
        <v>8018</v>
      </c>
      <c r="K29" s="26">
        <v>0</v>
      </c>
      <c r="L29" s="25"/>
      <c r="M29" s="23" t="s">
        <v>30</v>
      </c>
      <c r="N29" s="24">
        <v>1182339.3478260869</v>
      </c>
      <c r="O29" s="24">
        <v>2126853.0869565215</v>
      </c>
      <c r="P29" s="24">
        <v>37997.217391304344</v>
      </c>
      <c r="Q29" s="24">
        <f t="shared" si="1"/>
        <v>3347189.6521739126</v>
      </c>
    </row>
    <row r="30" spans="1:17" s="18" customFormat="1" x14ac:dyDescent="0.2">
      <c r="A30" s="23" t="s">
        <v>31</v>
      </c>
      <c r="B30" s="26">
        <v>9475636</v>
      </c>
      <c r="C30" s="26">
        <v>16736520</v>
      </c>
      <c r="D30" s="26">
        <v>10384547</v>
      </c>
      <c r="E30" s="26">
        <v>4982279</v>
      </c>
      <c r="F30" s="26">
        <f t="shared" si="0"/>
        <v>41578982</v>
      </c>
      <c r="G30" s="24"/>
      <c r="H30" s="23" t="s">
        <v>31</v>
      </c>
      <c r="I30" s="26">
        <v>171720</v>
      </c>
      <c r="J30" s="26">
        <v>18753</v>
      </c>
      <c r="K30" s="26">
        <v>0</v>
      </c>
      <c r="L30" s="25"/>
      <c r="M30" s="23" t="s">
        <v>31</v>
      </c>
      <c r="N30" s="24">
        <v>410469</v>
      </c>
      <c r="O30" s="24">
        <v>861239.56521739124</v>
      </c>
      <c r="P30" s="24">
        <v>12114.91304347826</v>
      </c>
      <c r="Q30" s="24">
        <f t="shared" si="1"/>
        <v>1283823.4782608694</v>
      </c>
    </row>
    <row r="31" spans="1:17" s="18" customFormat="1" x14ac:dyDescent="0.2">
      <c r="A31" s="23" t="s">
        <v>32</v>
      </c>
      <c r="B31" s="26">
        <v>10262045</v>
      </c>
      <c r="C31" s="26">
        <v>15095157</v>
      </c>
      <c r="D31" s="26">
        <v>12785491</v>
      </c>
      <c r="E31" s="26">
        <v>5959199</v>
      </c>
      <c r="F31" s="26">
        <f t="shared" si="0"/>
        <v>44101892</v>
      </c>
      <c r="G31" s="24"/>
      <c r="H31" s="23" t="s">
        <v>32</v>
      </c>
      <c r="I31" s="26">
        <v>96285</v>
      </c>
      <c r="J31" s="26">
        <v>8090</v>
      </c>
      <c r="K31" s="26">
        <v>0</v>
      </c>
      <c r="L31" s="25"/>
      <c r="M31" s="23" t="s">
        <v>32</v>
      </c>
      <c r="N31" s="24">
        <v>710238.13043478259</v>
      </c>
      <c r="O31" s="24">
        <v>962444.95652173914</v>
      </c>
      <c r="P31" s="24">
        <v>18326.695652173912</v>
      </c>
      <c r="Q31" s="24">
        <f t="shared" si="1"/>
        <v>1691009.7826086956</v>
      </c>
    </row>
    <row r="32" spans="1:17" s="18" customFormat="1" x14ac:dyDescent="0.2">
      <c r="A32" s="23" t="s">
        <v>33</v>
      </c>
      <c r="B32" s="26">
        <v>20702858</v>
      </c>
      <c r="C32" s="26">
        <v>24454865</v>
      </c>
      <c r="D32" s="26">
        <v>19474472</v>
      </c>
      <c r="E32" s="26">
        <v>9890546</v>
      </c>
      <c r="F32" s="26">
        <f t="shared" si="0"/>
        <v>74522741</v>
      </c>
      <c r="G32" s="24"/>
      <c r="H32" s="23" t="s">
        <v>33</v>
      </c>
      <c r="I32" s="26">
        <v>344472</v>
      </c>
      <c r="J32" s="26">
        <v>103205</v>
      </c>
      <c r="K32" s="26">
        <v>0</v>
      </c>
      <c r="L32" s="25"/>
      <c r="M32" s="23" t="s">
        <v>33</v>
      </c>
      <c r="N32" s="24">
        <v>959468.86956521741</v>
      </c>
      <c r="O32" s="24">
        <v>1945167.0869565217</v>
      </c>
      <c r="P32" s="24">
        <v>17869.565217391304</v>
      </c>
      <c r="Q32" s="24">
        <f t="shared" si="1"/>
        <v>2922505.5217391304</v>
      </c>
    </row>
    <row r="33" spans="1:17" s="18" customFormat="1" x14ac:dyDescent="0.2">
      <c r="A33" s="23" t="s">
        <v>34</v>
      </c>
      <c r="B33" s="26">
        <v>19499329</v>
      </c>
      <c r="C33" s="26">
        <v>36901226</v>
      </c>
      <c r="D33" s="26">
        <v>22995808</v>
      </c>
      <c r="E33" s="26">
        <v>11078859</v>
      </c>
      <c r="F33" s="26">
        <f t="shared" si="0"/>
        <v>90475222</v>
      </c>
      <c r="G33" s="24"/>
      <c r="H33" s="23" t="s">
        <v>34</v>
      </c>
      <c r="I33" s="26">
        <v>280457</v>
      </c>
      <c r="J33" s="26">
        <v>60014</v>
      </c>
      <c r="K33" s="26">
        <v>0</v>
      </c>
      <c r="L33" s="25"/>
      <c r="M33" s="23" t="s">
        <v>34</v>
      </c>
      <c r="N33" s="24">
        <v>987240.82608695643</v>
      </c>
      <c r="O33" s="24">
        <v>1952039.1304347825</v>
      </c>
      <c r="P33" s="24">
        <v>60170.391304347824</v>
      </c>
      <c r="Q33" s="24">
        <f t="shared" si="1"/>
        <v>2999450.3478260865</v>
      </c>
    </row>
    <row r="34" spans="1:17" s="18" customFormat="1" x14ac:dyDescent="0.2">
      <c r="A34" s="23" t="s">
        <v>35</v>
      </c>
      <c r="B34" s="26">
        <v>5087639</v>
      </c>
      <c r="C34" s="26">
        <v>4971865</v>
      </c>
      <c r="D34" s="26">
        <v>3973275</v>
      </c>
      <c r="E34" s="26">
        <v>1952372</v>
      </c>
      <c r="F34" s="26">
        <f t="shared" si="0"/>
        <v>15985151</v>
      </c>
      <c r="G34" s="24"/>
      <c r="H34" s="23" t="s">
        <v>35</v>
      </c>
      <c r="I34" s="26">
        <v>53390</v>
      </c>
      <c r="J34" s="26">
        <v>8319</v>
      </c>
      <c r="K34" s="26">
        <v>0</v>
      </c>
      <c r="L34" s="25"/>
      <c r="M34" s="23" t="s">
        <v>35</v>
      </c>
      <c r="N34" s="24">
        <v>275813.26086956519</v>
      </c>
      <c r="O34" s="24">
        <v>400917.60869565216</v>
      </c>
      <c r="P34" s="24">
        <v>15190.217391304348</v>
      </c>
      <c r="Q34" s="24">
        <f t="shared" si="1"/>
        <v>691921.08695652161</v>
      </c>
    </row>
    <row r="35" spans="1:17" s="18" customFormat="1" x14ac:dyDescent="0.2">
      <c r="A35" s="23" t="s">
        <v>36</v>
      </c>
      <c r="B35" s="26">
        <v>777045014</v>
      </c>
      <c r="C35" s="26">
        <v>1432783500</v>
      </c>
      <c r="D35" s="26">
        <v>629724584</v>
      </c>
      <c r="E35" s="26">
        <v>610740476</v>
      </c>
      <c r="F35" s="26">
        <f t="shared" si="0"/>
        <v>3450293574</v>
      </c>
      <c r="G35" s="24"/>
      <c r="H35" s="23" t="s">
        <v>36</v>
      </c>
      <c r="I35" s="26">
        <v>14571704</v>
      </c>
      <c r="J35" s="26">
        <v>5645026</v>
      </c>
      <c r="K35" s="26">
        <v>799955</v>
      </c>
      <c r="L35" s="25"/>
      <c r="M35" s="23" t="s">
        <v>36</v>
      </c>
      <c r="N35" s="24">
        <v>31067812.695652172</v>
      </c>
      <c r="O35" s="24">
        <v>76176126.695652172</v>
      </c>
      <c r="P35" s="24">
        <v>10966536.739130434</v>
      </c>
      <c r="Q35" s="24">
        <f t="shared" si="1"/>
        <v>118210476.13043478</v>
      </c>
    </row>
    <row r="36" spans="1:17" s="18" customFormat="1" x14ac:dyDescent="0.2">
      <c r="A36" s="23" t="s">
        <v>37</v>
      </c>
      <c r="B36" s="26">
        <v>7502410</v>
      </c>
      <c r="C36" s="26">
        <v>15269117</v>
      </c>
      <c r="D36" s="26">
        <v>8890985</v>
      </c>
      <c r="E36" s="26">
        <v>4088104</v>
      </c>
      <c r="F36" s="26">
        <f t="shared" si="0"/>
        <v>35750616</v>
      </c>
      <c r="G36" s="24"/>
      <c r="H36" s="23" t="s">
        <v>37</v>
      </c>
      <c r="I36" s="26">
        <v>62302</v>
      </c>
      <c r="J36" s="26">
        <v>0</v>
      </c>
      <c r="K36" s="26">
        <v>0</v>
      </c>
      <c r="L36" s="25"/>
      <c r="M36" s="23" t="s">
        <v>37</v>
      </c>
      <c r="N36" s="24">
        <v>224779.82608695651</v>
      </c>
      <c r="O36" s="24">
        <v>644849.52173913037</v>
      </c>
      <c r="P36" s="24">
        <v>4760.478260869565</v>
      </c>
      <c r="Q36" s="24">
        <f t="shared" si="1"/>
        <v>874389.82608695643</v>
      </c>
    </row>
    <row r="37" spans="1:17" s="18" customFormat="1" x14ac:dyDescent="0.2">
      <c r="A37" s="23" t="s">
        <v>38</v>
      </c>
      <c r="B37" s="26">
        <v>19546088</v>
      </c>
      <c r="C37" s="26">
        <v>16353674</v>
      </c>
      <c r="D37" s="26">
        <v>8435336</v>
      </c>
      <c r="E37" s="26">
        <v>9408564</v>
      </c>
      <c r="F37" s="26">
        <f t="shared" si="0"/>
        <v>53743662</v>
      </c>
      <c r="G37" s="24"/>
      <c r="H37" s="23" t="s">
        <v>38</v>
      </c>
      <c r="I37" s="26">
        <v>311344</v>
      </c>
      <c r="J37" s="26">
        <v>24778</v>
      </c>
      <c r="K37" s="26">
        <v>0</v>
      </c>
      <c r="L37" s="25"/>
      <c r="M37" s="23" t="s">
        <v>38</v>
      </c>
      <c r="N37" s="24">
        <v>822682.04347826086</v>
      </c>
      <c r="O37" s="24">
        <v>1865778.6521739129</v>
      </c>
      <c r="P37" s="24">
        <v>10117.391304347826</v>
      </c>
      <c r="Q37" s="24">
        <f t="shared" si="1"/>
        <v>2698578.0869565215</v>
      </c>
    </row>
    <row r="38" spans="1:17" s="18" customFormat="1" x14ac:dyDescent="0.2">
      <c r="A38" s="23" t="s">
        <v>39</v>
      </c>
      <c r="B38" s="26">
        <v>22499289</v>
      </c>
      <c r="C38" s="26">
        <v>36035417</v>
      </c>
      <c r="D38" s="26">
        <v>12872681</v>
      </c>
      <c r="E38" s="26">
        <v>13873899</v>
      </c>
      <c r="F38" s="26">
        <f t="shared" si="0"/>
        <v>85281286</v>
      </c>
      <c r="G38" s="24"/>
      <c r="H38" s="23" t="s">
        <v>39</v>
      </c>
      <c r="I38" s="26">
        <v>127805</v>
      </c>
      <c r="J38" s="26">
        <v>2631</v>
      </c>
      <c r="K38" s="26">
        <v>371</v>
      </c>
      <c r="L38" s="25"/>
      <c r="M38" s="23" t="s">
        <v>39</v>
      </c>
      <c r="N38" s="24">
        <v>1251911.4347826086</v>
      </c>
      <c r="O38" s="24">
        <v>2378384.1739130435</v>
      </c>
      <c r="P38" s="24">
        <v>40977.17391304348</v>
      </c>
      <c r="Q38" s="24">
        <f t="shared" si="1"/>
        <v>3671272.7826086958</v>
      </c>
    </row>
    <row r="39" spans="1:17" s="18" customFormat="1" x14ac:dyDescent="0.2">
      <c r="A39" s="23" t="s">
        <v>40</v>
      </c>
      <c r="B39" s="26">
        <v>37382716</v>
      </c>
      <c r="C39" s="26">
        <v>56673009</v>
      </c>
      <c r="D39" s="26">
        <v>25650809</v>
      </c>
      <c r="E39" s="26">
        <v>21736446</v>
      </c>
      <c r="F39" s="26">
        <f t="shared" si="0"/>
        <v>141442980</v>
      </c>
      <c r="G39" s="24"/>
      <c r="H39" s="23" t="s">
        <v>40</v>
      </c>
      <c r="I39" s="26">
        <v>657605</v>
      </c>
      <c r="J39" s="26">
        <v>0</v>
      </c>
      <c r="K39" s="26">
        <v>486</v>
      </c>
      <c r="L39" s="25"/>
      <c r="M39" s="23" t="s">
        <v>40</v>
      </c>
      <c r="N39" s="24">
        <v>1902017.6086956521</v>
      </c>
      <c r="O39" s="24">
        <v>3707477.5217391304</v>
      </c>
      <c r="P39" s="24">
        <v>31886.347826086956</v>
      </c>
      <c r="Q39" s="24">
        <f t="shared" si="1"/>
        <v>5641381.4782608692</v>
      </c>
    </row>
    <row r="40" spans="1:17" s="18" customFormat="1" x14ac:dyDescent="0.2">
      <c r="A40" s="23" t="s">
        <v>41</v>
      </c>
      <c r="B40" s="26">
        <v>6230886</v>
      </c>
      <c r="C40" s="26">
        <v>9810685</v>
      </c>
      <c r="D40" s="26">
        <v>4887420</v>
      </c>
      <c r="E40" s="26">
        <v>3276574</v>
      </c>
      <c r="F40" s="26">
        <f t="shared" si="0"/>
        <v>24205565</v>
      </c>
      <c r="G40" s="24"/>
      <c r="H40" s="23" t="s">
        <v>41</v>
      </c>
      <c r="I40" s="26">
        <v>77186</v>
      </c>
      <c r="J40" s="26">
        <v>26687</v>
      </c>
      <c r="K40" s="26">
        <v>0</v>
      </c>
      <c r="L40" s="25"/>
      <c r="M40" s="23" t="s">
        <v>41</v>
      </c>
      <c r="N40" s="24">
        <v>303370.26086956519</v>
      </c>
      <c r="O40" s="24">
        <v>510369.86956521735</v>
      </c>
      <c r="P40" s="24">
        <v>30201.086956521736</v>
      </c>
      <c r="Q40" s="24">
        <f t="shared" si="1"/>
        <v>843941.21739130421</v>
      </c>
    </row>
    <row r="41" spans="1:17" s="18" customFormat="1" x14ac:dyDescent="0.2">
      <c r="A41" s="23" t="s">
        <v>42</v>
      </c>
      <c r="B41" s="26">
        <v>11823974</v>
      </c>
      <c r="C41" s="26">
        <v>17146120</v>
      </c>
      <c r="D41" s="26">
        <v>8505343</v>
      </c>
      <c r="E41" s="26">
        <v>8607309</v>
      </c>
      <c r="F41" s="26">
        <f t="shared" si="0"/>
        <v>46082746</v>
      </c>
      <c r="G41" s="24"/>
      <c r="H41" s="23" t="s">
        <v>42</v>
      </c>
      <c r="I41" s="26">
        <v>113760</v>
      </c>
      <c r="J41" s="26">
        <v>0</v>
      </c>
      <c r="K41" s="26">
        <v>0</v>
      </c>
      <c r="L41" s="25"/>
      <c r="M41" s="23" t="s">
        <v>42</v>
      </c>
      <c r="N41" s="24">
        <v>557600.21739130432</v>
      </c>
      <c r="O41" s="24">
        <v>1292854.0434782607</v>
      </c>
      <c r="P41" s="24">
        <v>14461.95652173913</v>
      </c>
      <c r="Q41" s="24">
        <f t="shared" si="1"/>
        <v>1864916.217391304</v>
      </c>
    </row>
    <row r="42" spans="1:17" s="18" customFormat="1" x14ac:dyDescent="0.2">
      <c r="A42" s="23" t="s">
        <v>43</v>
      </c>
      <c r="B42" s="26">
        <v>35520655</v>
      </c>
      <c r="C42" s="26">
        <v>41593011</v>
      </c>
      <c r="D42" s="26">
        <v>24114210</v>
      </c>
      <c r="E42" s="26">
        <v>14659767</v>
      </c>
      <c r="F42" s="26">
        <f t="shared" si="0"/>
        <v>115887643</v>
      </c>
      <c r="G42" s="24"/>
      <c r="H42" s="23" t="s">
        <v>43</v>
      </c>
      <c r="I42" s="26">
        <v>606902</v>
      </c>
      <c r="J42" s="26">
        <v>330894</v>
      </c>
      <c r="K42" s="26">
        <v>0</v>
      </c>
      <c r="L42" s="25"/>
      <c r="M42" s="23" t="s">
        <v>43</v>
      </c>
      <c r="N42" s="24">
        <v>1266243.5217391304</v>
      </c>
      <c r="O42" s="24">
        <v>2383338.1739130435</v>
      </c>
      <c r="P42" s="24">
        <v>76084.086956521729</v>
      </c>
      <c r="Q42" s="24">
        <f t="shared" si="1"/>
        <v>3725665.7826086953</v>
      </c>
    </row>
    <row r="43" spans="1:17" s="18" customFormat="1" x14ac:dyDescent="0.2">
      <c r="A43" s="23" t="s">
        <v>44</v>
      </c>
      <c r="B43" s="26">
        <v>2699088</v>
      </c>
      <c r="C43" s="26">
        <v>4270928</v>
      </c>
      <c r="D43" s="26">
        <v>4969183</v>
      </c>
      <c r="E43" s="26">
        <v>1295203</v>
      </c>
      <c r="F43" s="26">
        <f t="shared" si="0"/>
        <v>13234402</v>
      </c>
      <c r="G43" s="24"/>
      <c r="H43" s="23" t="s">
        <v>44</v>
      </c>
      <c r="I43" s="26">
        <v>45594</v>
      </c>
      <c r="J43" s="26">
        <v>0</v>
      </c>
      <c r="K43" s="26">
        <v>0</v>
      </c>
      <c r="L43" s="25"/>
      <c r="M43" s="23" t="s">
        <v>44</v>
      </c>
      <c r="N43" s="24">
        <v>103362.52173913043</v>
      </c>
      <c r="O43" s="24">
        <v>294888.39130434784</v>
      </c>
      <c r="P43" s="24">
        <v>16022.82608695652</v>
      </c>
      <c r="Q43" s="24">
        <f t="shared" si="1"/>
        <v>414273.73913043481</v>
      </c>
    </row>
    <row r="44" spans="1:17" s="18" customFormat="1" x14ac:dyDescent="0.2">
      <c r="A44" s="23" t="s">
        <v>45</v>
      </c>
      <c r="B44" s="26">
        <v>9029359</v>
      </c>
      <c r="C44" s="26">
        <v>14289853</v>
      </c>
      <c r="D44" s="26">
        <v>8864883</v>
      </c>
      <c r="E44" s="26">
        <v>6460667</v>
      </c>
      <c r="F44" s="26">
        <f t="shared" si="0"/>
        <v>38644762</v>
      </c>
      <c r="G44" s="24"/>
      <c r="H44" s="23" t="s">
        <v>45</v>
      </c>
      <c r="I44" s="26">
        <v>129509</v>
      </c>
      <c r="J44" s="26">
        <v>0</v>
      </c>
      <c r="K44" s="26">
        <v>0</v>
      </c>
      <c r="L44" s="25"/>
      <c r="M44" s="23" t="s">
        <v>45</v>
      </c>
      <c r="N44" s="24">
        <v>464963.26086956519</v>
      </c>
      <c r="O44" s="24">
        <v>973816.78260869556</v>
      </c>
      <c r="P44" s="24">
        <v>5714.1304347826081</v>
      </c>
      <c r="Q44" s="24">
        <f t="shared" si="1"/>
        <v>1444494.1739130435</v>
      </c>
    </row>
    <row r="45" spans="1:17" s="18" customFormat="1" x14ac:dyDescent="0.2">
      <c r="A45" s="23" t="s">
        <v>46</v>
      </c>
      <c r="B45" s="26">
        <v>4524822</v>
      </c>
      <c r="C45" s="26">
        <v>9684940</v>
      </c>
      <c r="D45" s="26">
        <v>8480048</v>
      </c>
      <c r="E45" s="26">
        <v>2476347</v>
      </c>
      <c r="F45" s="26">
        <f t="shared" si="0"/>
        <v>25166157</v>
      </c>
      <c r="G45" s="24"/>
      <c r="H45" s="23" t="s">
        <v>46</v>
      </c>
      <c r="I45" s="26">
        <v>60553</v>
      </c>
      <c r="J45" s="26">
        <v>7870</v>
      </c>
      <c r="K45" s="26">
        <v>0</v>
      </c>
      <c r="L45" s="25"/>
      <c r="M45" s="23" t="s">
        <v>46</v>
      </c>
      <c r="N45" s="24">
        <v>247050.17391304346</v>
      </c>
      <c r="O45" s="24">
        <v>403096.34782608692</v>
      </c>
      <c r="P45" s="24">
        <v>7250</v>
      </c>
      <c r="Q45" s="24">
        <f t="shared" si="1"/>
        <v>657396.52173913037</v>
      </c>
    </row>
    <row r="46" spans="1:17" s="18" customFormat="1" x14ac:dyDescent="0.2">
      <c r="A46" s="23" t="s">
        <v>47</v>
      </c>
      <c r="B46" s="26">
        <v>5712399</v>
      </c>
      <c r="C46" s="26">
        <v>9603933</v>
      </c>
      <c r="D46" s="26">
        <v>5829263</v>
      </c>
      <c r="E46" s="26">
        <v>4438044</v>
      </c>
      <c r="F46" s="26">
        <f t="shared" si="0"/>
        <v>25583639</v>
      </c>
      <c r="G46" s="24"/>
      <c r="H46" s="23" t="s">
        <v>47</v>
      </c>
      <c r="I46" s="26">
        <v>17046</v>
      </c>
      <c r="J46" s="26">
        <v>0</v>
      </c>
      <c r="K46" s="26">
        <v>0</v>
      </c>
      <c r="L46" s="25"/>
      <c r="M46" s="23" t="s">
        <v>47</v>
      </c>
      <c r="N46" s="24">
        <v>296665.95652173914</v>
      </c>
      <c r="O46" s="24">
        <v>816682.69565217383</v>
      </c>
      <c r="P46" s="24">
        <v>1954.3478260869565</v>
      </c>
      <c r="Q46" s="24">
        <f t="shared" si="1"/>
        <v>1115303</v>
      </c>
    </row>
    <row r="47" spans="1:17" s="18" customFormat="1" x14ac:dyDescent="0.2">
      <c r="A47" s="23" t="s">
        <v>48</v>
      </c>
      <c r="B47" s="26">
        <v>2158382</v>
      </c>
      <c r="C47" s="26">
        <v>3737076</v>
      </c>
      <c r="D47" s="26">
        <v>2577334</v>
      </c>
      <c r="E47" s="26">
        <v>1449133</v>
      </c>
      <c r="F47" s="26">
        <f t="shared" si="0"/>
        <v>9921925</v>
      </c>
      <c r="G47" s="24"/>
      <c r="H47" s="23" t="s">
        <v>48</v>
      </c>
      <c r="I47" s="26">
        <v>13430</v>
      </c>
      <c r="J47" s="26">
        <v>0</v>
      </c>
      <c r="K47" s="26">
        <v>0</v>
      </c>
      <c r="L47" s="25"/>
      <c r="M47" s="23" t="s">
        <v>48</v>
      </c>
      <c r="N47" s="24">
        <v>187731.08695652173</v>
      </c>
      <c r="O47" s="24">
        <v>454775.65217391303</v>
      </c>
      <c r="P47" s="24">
        <v>7681.5217391304341</v>
      </c>
      <c r="Q47" s="24">
        <f t="shared" si="1"/>
        <v>650188.2608695653</v>
      </c>
    </row>
    <row r="48" spans="1:17" s="18" customFormat="1" x14ac:dyDescent="0.2">
      <c r="A48" s="23" t="s">
        <v>49</v>
      </c>
      <c r="B48" s="26">
        <v>12789092</v>
      </c>
      <c r="C48" s="26">
        <v>21927966</v>
      </c>
      <c r="D48" s="26">
        <v>9335654</v>
      </c>
      <c r="E48" s="26">
        <v>6396936</v>
      </c>
      <c r="F48" s="26">
        <f t="shared" si="0"/>
        <v>50449648</v>
      </c>
      <c r="G48" s="24"/>
      <c r="H48" s="23" t="s">
        <v>49</v>
      </c>
      <c r="I48" s="26">
        <v>158049</v>
      </c>
      <c r="J48" s="26">
        <v>47181</v>
      </c>
      <c r="K48" s="26">
        <v>0</v>
      </c>
      <c r="L48" s="25"/>
      <c r="M48" s="23" t="s">
        <v>49</v>
      </c>
      <c r="N48" s="24">
        <v>688367.56521739124</v>
      </c>
      <c r="O48" s="24">
        <v>1125336.956521739</v>
      </c>
      <c r="P48" s="24">
        <v>18226.695652173912</v>
      </c>
      <c r="Q48" s="24">
        <f t="shared" si="1"/>
        <v>1831931.2173913042</v>
      </c>
    </row>
    <row r="49" spans="1:17" s="18" customFormat="1" x14ac:dyDescent="0.2">
      <c r="A49" s="23" t="s">
        <v>50</v>
      </c>
      <c r="B49" s="26">
        <v>2874404</v>
      </c>
      <c r="C49" s="26">
        <v>6998962</v>
      </c>
      <c r="D49" s="26">
        <v>5365228</v>
      </c>
      <c r="E49" s="26">
        <v>1393265</v>
      </c>
      <c r="F49" s="26">
        <f t="shared" si="0"/>
        <v>16631859</v>
      </c>
      <c r="G49" s="24"/>
      <c r="H49" s="23" t="s">
        <v>50</v>
      </c>
      <c r="I49" s="26">
        <v>39050</v>
      </c>
      <c r="J49" s="26">
        <v>0</v>
      </c>
      <c r="K49" s="26">
        <v>0</v>
      </c>
      <c r="L49" s="25"/>
      <c r="M49" s="23" t="s">
        <v>50</v>
      </c>
      <c r="N49" s="24">
        <v>187291.73913043478</v>
      </c>
      <c r="O49" s="24">
        <v>365761.4347826087</v>
      </c>
      <c r="P49" s="24">
        <v>7033.695652173913</v>
      </c>
      <c r="Q49" s="24">
        <f t="shared" si="1"/>
        <v>560086.86956521741</v>
      </c>
    </row>
    <row r="50" spans="1:17" s="18" customFormat="1" x14ac:dyDescent="0.2">
      <c r="A50" s="23" t="s">
        <v>51</v>
      </c>
      <c r="B50" s="26">
        <v>18136192</v>
      </c>
      <c r="C50" s="26">
        <v>28339628</v>
      </c>
      <c r="D50" s="26">
        <v>14472370</v>
      </c>
      <c r="E50" s="26">
        <v>7985360</v>
      </c>
      <c r="F50" s="26">
        <f t="shared" si="0"/>
        <v>68933550</v>
      </c>
      <c r="G50" s="24"/>
      <c r="H50" s="23" t="s">
        <v>51</v>
      </c>
      <c r="I50" s="26">
        <v>287773</v>
      </c>
      <c r="J50" s="26">
        <v>173982</v>
      </c>
      <c r="K50" s="26">
        <v>0</v>
      </c>
      <c r="L50" s="25"/>
      <c r="M50" s="23" t="s">
        <v>51</v>
      </c>
      <c r="N50" s="24">
        <v>634261.65217391297</v>
      </c>
      <c r="O50" s="24">
        <v>1299713.5217391304</v>
      </c>
      <c r="P50" s="24">
        <v>25344.043478260868</v>
      </c>
      <c r="Q50" s="24">
        <f t="shared" si="1"/>
        <v>1959319.2173913044</v>
      </c>
    </row>
    <row r="51" spans="1:17" s="18" customFormat="1" x14ac:dyDescent="0.2">
      <c r="A51" s="23" t="s">
        <v>52</v>
      </c>
      <c r="B51" s="26">
        <v>17541655</v>
      </c>
      <c r="C51" s="26">
        <v>27715344</v>
      </c>
      <c r="D51" s="26">
        <v>18999042</v>
      </c>
      <c r="E51" s="26">
        <v>8428356</v>
      </c>
      <c r="F51" s="26">
        <f t="shared" si="0"/>
        <v>72684397</v>
      </c>
      <c r="G51" s="24"/>
      <c r="H51" s="23" t="s">
        <v>52</v>
      </c>
      <c r="I51" s="26">
        <v>174159</v>
      </c>
      <c r="J51" s="26">
        <v>63599</v>
      </c>
      <c r="K51" s="26">
        <v>217</v>
      </c>
      <c r="L51" s="25"/>
      <c r="M51" s="23" t="s">
        <v>52</v>
      </c>
      <c r="N51" s="24">
        <v>670642.56521739124</v>
      </c>
      <c r="O51" s="24">
        <v>1766604.0869565217</v>
      </c>
      <c r="P51" s="24">
        <v>25615.217391304348</v>
      </c>
      <c r="Q51" s="24">
        <f t="shared" si="1"/>
        <v>2462861.8695652173</v>
      </c>
    </row>
    <row r="52" spans="1:17" s="18" customFormat="1" x14ac:dyDescent="0.2">
      <c r="A52" s="23" t="s">
        <v>53</v>
      </c>
      <c r="B52" s="26">
        <v>13913390</v>
      </c>
      <c r="C52" s="26">
        <v>5583367</v>
      </c>
      <c r="D52" s="26">
        <v>3778097</v>
      </c>
      <c r="E52" s="26">
        <v>9992609</v>
      </c>
      <c r="F52" s="26">
        <f t="shared" si="0"/>
        <v>33267463</v>
      </c>
      <c r="G52" s="24"/>
      <c r="H52" s="23" t="s">
        <v>53</v>
      </c>
      <c r="I52" s="26">
        <v>221278</v>
      </c>
      <c r="J52" s="26">
        <v>0</v>
      </c>
      <c r="K52" s="26">
        <v>0</v>
      </c>
      <c r="L52" s="25"/>
      <c r="M52" s="23" t="s">
        <v>53</v>
      </c>
      <c r="N52" s="24">
        <v>417089.82608695648</v>
      </c>
      <c r="O52" s="24">
        <v>335857.04347826086</v>
      </c>
      <c r="P52" s="24">
        <v>1867.6086956521738</v>
      </c>
      <c r="Q52" s="24">
        <f t="shared" si="1"/>
        <v>754814.47826086951</v>
      </c>
    </row>
    <row r="53" spans="1:17" s="18" customFormat="1" x14ac:dyDescent="0.2">
      <c r="A53" s="23" t="s">
        <v>54</v>
      </c>
      <c r="B53" s="26">
        <v>4235940</v>
      </c>
      <c r="C53" s="26">
        <v>8605786</v>
      </c>
      <c r="D53" s="26">
        <v>6724869</v>
      </c>
      <c r="E53" s="26">
        <v>2581002</v>
      </c>
      <c r="F53" s="26">
        <f t="shared" si="0"/>
        <v>22147597</v>
      </c>
      <c r="G53" s="24"/>
      <c r="H53" s="23" t="s">
        <v>54</v>
      </c>
      <c r="I53" s="26">
        <v>29837</v>
      </c>
      <c r="J53" s="26">
        <v>0</v>
      </c>
      <c r="K53" s="26">
        <v>0</v>
      </c>
      <c r="L53" s="25"/>
      <c r="M53" s="23" t="s">
        <v>54</v>
      </c>
      <c r="N53" s="24">
        <v>277959.91304347827</v>
      </c>
      <c r="O53" s="24">
        <v>546197.26086956519</v>
      </c>
      <c r="P53" s="24">
        <v>1269.5652173913043</v>
      </c>
      <c r="Q53" s="24">
        <f t="shared" si="1"/>
        <v>825426.73913043481</v>
      </c>
    </row>
    <row r="54" spans="1:17" s="18" customFormat="1" x14ac:dyDescent="0.2">
      <c r="A54" s="23" t="s">
        <v>55</v>
      </c>
      <c r="B54" s="26">
        <v>13308367</v>
      </c>
      <c r="C54" s="26">
        <v>22017644</v>
      </c>
      <c r="D54" s="26">
        <v>13312348</v>
      </c>
      <c r="E54" s="26">
        <v>7266442</v>
      </c>
      <c r="F54" s="26">
        <f t="shared" si="0"/>
        <v>55904801</v>
      </c>
      <c r="G54" s="24"/>
      <c r="H54" s="23" t="s">
        <v>55</v>
      </c>
      <c r="I54" s="26">
        <v>463138</v>
      </c>
      <c r="J54" s="26">
        <v>112619</v>
      </c>
      <c r="K54" s="26">
        <v>0</v>
      </c>
      <c r="L54" s="25"/>
      <c r="M54" s="23" t="s">
        <v>55</v>
      </c>
      <c r="N54" s="24">
        <v>714720</v>
      </c>
      <c r="O54" s="24">
        <v>968359.04347826086</v>
      </c>
      <c r="P54" s="24">
        <v>22376.565217391304</v>
      </c>
      <c r="Q54" s="24">
        <f t="shared" si="1"/>
        <v>1705455.6086956521</v>
      </c>
    </row>
    <row r="55" spans="1:17" s="18" customFormat="1" x14ac:dyDescent="0.2">
      <c r="A55" s="23" t="s">
        <v>56</v>
      </c>
      <c r="B55" s="26">
        <v>12750371</v>
      </c>
      <c r="C55" s="26">
        <v>21878966</v>
      </c>
      <c r="D55" s="26">
        <v>11381907</v>
      </c>
      <c r="E55" s="26">
        <v>5646329</v>
      </c>
      <c r="F55" s="26">
        <f t="shared" si="0"/>
        <v>51657573</v>
      </c>
      <c r="G55" s="24"/>
      <c r="H55" s="23" t="s">
        <v>56</v>
      </c>
      <c r="I55" s="26">
        <v>138525</v>
      </c>
      <c r="J55" s="26">
        <v>21749</v>
      </c>
      <c r="K55" s="26">
        <v>0</v>
      </c>
      <c r="L55" s="25"/>
      <c r="M55" s="23" t="s">
        <v>56</v>
      </c>
      <c r="N55" s="24">
        <v>711316.34782608692</v>
      </c>
      <c r="O55" s="24">
        <v>1291775.0869565217</v>
      </c>
      <c r="P55" s="24">
        <v>17051.043478260868</v>
      </c>
      <c r="Q55" s="24">
        <f t="shared" si="1"/>
        <v>2020142.4782608696</v>
      </c>
    </row>
    <row r="56" spans="1:17" s="18" customFormat="1" x14ac:dyDescent="0.2">
      <c r="A56" s="23" t="s">
        <v>57</v>
      </c>
      <c r="B56" s="26">
        <v>24711424</v>
      </c>
      <c r="C56" s="26">
        <v>31076822</v>
      </c>
      <c r="D56" s="26">
        <v>14958361</v>
      </c>
      <c r="E56" s="26">
        <v>15957452</v>
      </c>
      <c r="F56" s="26">
        <f t="shared" si="0"/>
        <v>86704059</v>
      </c>
      <c r="G56" s="24"/>
      <c r="H56" s="23" t="s">
        <v>57</v>
      </c>
      <c r="I56" s="26">
        <v>388526</v>
      </c>
      <c r="J56" s="26">
        <v>16191</v>
      </c>
      <c r="K56" s="26">
        <v>0</v>
      </c>
      <c r="L56" s="25"/>
      <c r="M56" s="23" t="s">
        <v>57</v>
      </c>
      <c r="N56" s="24">
        <v>1018791.6086956521</v>
      </c>
      <c r="O56" s="24">
        <v>1897115.1304347825</v>
      </c>
      <c r="P56" s="24">
        <v>29076.173913043476</v>
      </c>
      <c r="Q56" s="24">
        <f t="shared" si="1"/>
        <v>2944982.913043478</v>
      </c>
    </row>
    <row r="57" spans="1:17" s="18" customFormat="1" x14ac:dyDescent="0.2">
      <c r="A57" s="23" t="s">
        <v>58</v>
      </c>
      <c r="B57" s="26">
        <v>22814007</v>
      </c>
      <c r="C57" s="26">
        <v>30248444</v>
      </c>
      <c r="D57" s="26">
        <v>18892595</v>
      </c>
      <c r="E57" s="26">
        <v>13458429</v>
      </c>
      <c r="F57" s="26">
        <f t="shared" si="0"/>
        <v>85413475</v>
      </c>
      <c r="G57" s="24"/>
      <c r="H57" s="23" t="s">
        <v>58</v>
      </c>
      <c r="I57" s="26">
        <v>245714</v>
      </c>
      <c r="J57" s="26">
        <v>16427</v>
      </c>
      <c r="K57" s="26">
        <v>0</v>
      </c>
      <c r="L57" s="25"/>
      <c r="M57" s="23" t="s">
        <v>58</v>
      </c>
      <c r="N57" s="24">
        <v>1238825.3478260869</v>
      </c>
      <c r="O57" s="24">
        <v>2640788.2173913042</v>
      </c>
      <c r="P57" s="24">
        <v>26878.260869565216</v>
      </c>
      <c r="Q57" s="24">
        <f t="shared" si="1"/>
        <v>3906491.8260869565</v>
      </c>
    </row>
    <row r="58" spans="1:17" s="18" customFormat="1" x14ac:dyDescent="0.2">
      <c r="A58" s="23" t="s">
        <v>59</v>
      </c>
      <c r="B58" s="26">
        <v>27200999</v>
      </c>
      <c r="C58" s="26">
        <v>45803082</v>
      </c>
      <c r="D58" s="26">
        <v>25241511</v>
      </c>
      <c r="E58" s="26">
        <v>12660640</v>
      </c>
      <c r="F58" s="26">
        <f t="shared" si="0"/>
        <v>110906232</v>
      </c>
      <c r="G58" s="24"/>
      <c r="H58" s="23" t="s">
        <v>59</v>
      </c>
      <c r="I58" s="26">
        <v>477894</v>
      </c>
      <c r="J58" s="26">
        <v>282158</v>
      </c>
      <c r="K58" s="26">
        <v>863</v>
      </c>
      <c r="L58" s="25"/>
      <c r="M58" s="23" t="s">
        <v>59</v>
      </c>
      <c r="N58" s="24">
        <v>970377.69565217383</v>
      </c>
      <c r="O58" s="24">
        <v>1864685.956521739</v>
      </c>
      <c r="P58" s="24">
        <v>57258.217391304344</v>
      </c>
      <c r="Q58" s="24">
        <f t="shared" si="1"/>
        <v>2892321.8695652173</v>
      </c>
    </row>
    <row r="59" spans="1:17" s="18" customFormat="1" x14ac:dyDescent="0.2">
      <c r="A59" s="23" t="s">
        <v>60</v>
      </c>
      <c r="B59" s="26">
        <v>4658248</v>
      </c>
      <c r="C59" s="26">
        <v>7892309</v>
      </c>
      <c r="D59" s="26">
        <v>4876146</v>
      </c>
      <c r="E59" s="26">
        <v>2169602</v>
      </c>
      <c r="F59" s="26">
        <f t="shared" si="0"/>
        <v>19596305</v>
      </c>
      <c r="G59" s="24"/>
      <c r="H59" s="23" t="s">
        <v>60</v>
      </c>
      <c r="I59" s="26">
        <v>69605</v>
      </c>
      <c r="J59" s="26">
        <v>16448</v>
      </c>
      <c r="K59" s="26">
        <v>0</v>
      </c>
      <c r="L59" s="25"/>
      <c r="M59" s="23" t="s">
        <v>60</v>
      </c>
      <c r="N59" s="24">
        <v>221097.95652173911</v>
      </c>
      <c r="O59" s="24">
        <v>487367.60869565216</v>
      </c>
      <c r="P59" s="24">
        <v>11156.521739130434</v>
      </c>
      <c r="Q59" s="24">
        <f t="shared" si="1"/>
        <v>719622.08695652173</v>
      </c>
    </row>
    <row r="60" spans="1:17" s="18" customFormat="1" x14ac:dyDescent="0.2">
      <c r="A60" s="23" t="s">
        <v>61</v>
      </c>
      <c r="B60" s="26">
        <v>16153637</v>
      </c>
      <c r="C60" s="26">
        <v>22089097</v>
      </c>
      <c r="D60" s="26">
        <v>9280072</v>
      </c>
      <c r="E60" s="26">
        <v>8032203</v>
      </c>
      <c r="F60" s="26">
        <f t="shared" si="0"/>
        <v>55555009</v>
      </c>
      <c r="G60" s="24"/>
      <c r="H60" s="23" t="s">
        <v>61</v>
      </c>
      <c r="I60" s="26">
        <v>200703</v>
      </c>
      <c r="J60" s="26">
        <v>57711</v>
      </c>
      <c r="K60" s="26">
        <v>0</v>
      </c>
      <c r="L60" s="25"/>
      <c r="M60" s="23" t="s">
        <v>61</v>
      </c>
      <c r="N60" s="24">
        <v>571167.30434782605</v>
      </c>
      <c r="O60" s="24">
        <v>1397360.6086956521</v>
      </c>
      <c r="P60" s="24">
        <v>95133</v>
      </c>
      <c r="Q60" s="24">
        <f t="shared" si="1"/>
        <v>2063660.913043478</v>
      </c>
    </row>
    <row r="61" spans="1:17" s="18" customFormat="1" x14ac:dyDescent="0.2">
      <c r="A61" s="23" t="s">
        <v>62</v>
      </c>
      <c r="B61" s="26">
        <v>17240301</v>
      </c>
      <c r="C61" s="26">
        <v>13801020</v>
      </c>
      <c r="D61" s="26">
        <v>8300543</v>
      </c>
      <c r="E61" s="26">
        <v>4537251</v>
      </c>
      <c r="F61" s="26">
        <f t="shared" si="0"/>
        <v>43879115</v>
      </c>
      <c r="G61" s="24"/>
      <c r="H61" s="23" t="s">
        <v>62</v>
      </c>
      <c r="I61" s="26">
        <v>173855</v>
      </c>
      <c r="J61" s="26">
        <v>1028904</v>
      </c>
      <c r="K61" s="26">
        <v>-833</v>
      </c>
      <c r="L61" s="25"/>
      <c r="M61" s="23" t="s">
        <v>62</v>
      </c>
      <c r="N61" s="24">
        <v>507048.43478260865</v>
      </c>
      <c r="O61" s="24">
        <v>694228.6086956521</v>
      </c>
      <c r="P61" s="24">
        <v>155036.95652173914</v>
      </c>
      <c r="Q61" s="24">
        <f t="shared" si="1"/>
        <v>1356314</v>
      </c>
    </row>
    <row r="62" spans="1:17" s="18" customFormat="1" x14ac:dyDescent="0.2">
      <c r="A62" s="23" t="s">
        <v>63</v>
      </c>
      <c r="B62" s="26">
        <v>5617655</v>
      </c>
      <c r="C62" s="26">
        <v>6535228</v>
      </c>
      <c r="D62" s="26">
        <v>5326085</v>
      </c>
      <c r="E62" s="26">
        <v>2004254</v>
      </c>
      <c r="F62" s="26">
        <f t="shared" si="0"/>
        <v>19483222</v>
      </c>
      <c r="G62" s="24"/>
      <c r="H62" s="23" t="s">
        <v>63</v>
      </c>
      <c r="I62" s="26">
        <v>17347</v>
      </c>
      <c r="J62" s="26">
        <v>8973</v>
      </c>
      <c r="K62" s="26">
        <v>154</v>
      </c>
      <c r="L62" s="25"/>
      <c r="M62" s="23" t="s">
        <v>63</v>
      </c>
      <c r="N62" s="24">
        <v>202615.43478260867</v>
      </c>
      <c r="O62" s="24">
        <v>414687.26086956519</v>
      </c>
      <c r="P62" s="24">
        <v>17421.347826086956</v>
      </c>
      <c r="Q62" s="24">
        <f t="shared" si="1"/>
        <v>634724.04347826075</v>
      </c>
    </row>
    <row r="63" spans="1:17" s="18" customFormat="1" x14ac:dyDescent="0.2">
      <c r="A63" s="23" t="s">
        <v>64</v>
      </c>
      <c r="B63" s="26">
        <v>75532202</v>
      </c>
      <c r="C63" s="26">
        <v>114261095</v>
      </c>
      <c r="D63" s="26">
        <v>49454491</v>
      </c>
      <c r="E63" s="26">
        <v>44234744</v>
      </c>
      <c r="F63" s="26">
        <f t="shared" si="0"/>
        <v>283482532</v>
      </c>
      <c r="G63" s="24"/>
      <c r="H63" s="23" t="s">
        <v>64</v>
      </c>
      <c r="I63" s="26">
        <v>1871452</v>
      </c>
      <c r="J63" s="26">
        <v>261896</v>
      </c>
      <c r="K63" s="26">
        <v>0</v>
      </c>
      <c r="L63" s="25"/>
      <c r="M63" s="23" t="s">
        <v>64</v>
      </c>
      <c r="N63" s="24">
        <v>3401920.4782608696</v>
      </c>
      <c r="O63" s="24">
        <v>7604792.0434782607</v>
      </c>
      <c r="P63" s="24">
        <v>1279494.1304347825</v>
      </c>
      <c r="Q63" s="24">
        <f t="shared" si="1"/>
        <v>12286206.652173914</v>
      </c>
    </row>
    <row r="64" spans="1:17" s="18" customFormat="1" x14ac:dyDescent="0.2">
      <c r="A64" s="23" t="s">
        <v>65</v>
      </c>
      <c r="B64" s="26">
        <v>38611328</v>
      </c>
      <c r="C64" s="26">
        <v>47526051</v>
      </c>
      <c r="D64" s="26">
        <v>37741218</v>
      </c>
      <c r="E64" s="26">
        <v>20697208</v>
      </c>
      <c r="F64" s="26">
        <f t="shared" si="0"/>
        <v>144575805</v>
      </c>
      <c r="G64" s="24"/>
      <c r="H64" s="23" t="s">
        <v>65</v>
      </c>
      <c r="I64" s="26">
        <v>655817</v>
      </c>
      <c r="J64" s="26">
        <v>50074</v>
      </c>
      <c r="K64" s="26">
        <v>0</v>
      </c>
      <c r="L64" s="25"/>
      <c r="M64" s="23" t="s">
        <v>65</v>
      </c>
      <c r="N64" s="24">
        <v>1841083.6086956521</v>
      </c>
      <c r="O64" s="24">
        <v>4224618.9130434785</v>
      </c>
      <c r="P64" s="24">
        <v>57462.782608695648</v>
      </c>
      <c r="Q64" s="24">
        <f t="shared" si="1"/>
        <v>6123165.3043478262</v>
      </c>
    </row>
    <row r="65" spans="1:17" s="18" customFormat="1" x14ac:dyDescent="0.2">
      <c r="A65" s="23" t="s">
        <v>66</v>
      </c>
      <c r="B65" s="26">
        <v>5513842</v>
      </c>
      <c r="C65" s="26">
        <v>11339777</v>
      </c>
      <c r="D65" s="26">
        <v>8735928</v>
      </c>
      <c r="E65" s="26">
        <v>3868674</v>
      </c>
      <c r="F65" s="26">
        <f t="shared" si="0"/>
        <v>29458221</v>
      </c>
      <c r="G65" s="24"/>
      <c r="H65" s="23" t="s">
        <v>66</v>
      </c>
      <c r="I65" s="26">
        <v>142559</v>
      </c>
      <c r="J65" s="26">
        <v>9952</v>
      </c>
      <c r="K65" s="26">
        <v>0</v>
      </c>
      <c r="L65" s="25"/>
      <c r="M65" s="23" t="s">
        <v>66</v>
      </c>
      <c r="N65" s="24">
        <v>376455.21739130432</v>
      </c>
      <c r="O65" s="24">
        <v>684712.86956521741</v>
      </c>
      <c r="P65" s="24">
        <v>12130</v>
      </c>
      <c r="Q65" s="24">
        <f t="shared" si="1"/>
        <v>1073298.0869565217</v>
      </c>
    </row>
    <row r="66" spans="1:17" s="18" customFormat="1" x14ac:dyDescent="0.2">
      <c r="A66" s="23" t="s">
        <v>67</v>
      </c>
      <c r="B66" s="26">
        <v>21177328</v>
      </c>
      <c r="C66" s="26">
        <v>26311086</v>
      </c>
      <c r="D66" s="26">
        <v>14156320</v>
      </c>
      <c r="E66" s="26">
        <v>15260471</v>
      </c>
      <c r="F66" s="26">
        <f t="shared" si="0"/>
        <v>76905205</v>
      </c>
      <c r="G66" s="24"/>
      <c r="H66" s="23" t="s">
        <v>67</v>
      </c>
      <c r="I66" s="26">
        <v>254044</v>
      </c>
      <c r="J66" s="26">
        <v>4515</v>
      </c>
      <c r="K66" s="26">
        <v>0</v>
      </c>
      <c r="L66" s="25"/>
      <c r="M66" s="23" t="s">
        <v>67</v>
      </c>
      <c r="N66" s="24">
        <v>895849.78260869556</v>
      </c>
      <c r="O66" s="24">
        <v>2447068</v>
      </c>
      <c r="P66" s="24">
        <v>65174.739130434784</v>
      </c>
      <c r="Q66" s="24">
        <f t="shared" si="1"/>
        <v>3408092.5217391299</v>
      </c>
    </row>
    <row r="67" spans="1:17" s="18" customFormat="1" x14ac:dyDescent="0.2">
      <c r="A67" s="23" t="s">
        <v>68</v>
      </c>
      <c r="B67" s="26">
        <v>6297267</v>
      </c>
      <c r="C67" s="26">
        <v>7208224</v>
      </c>
      <c r="D67" s="26">
        <v>6994944</v>
      </c>
      <c r="E67" s="26">
        <v>2502419</v>
      </c>
      <c r="F67" s="26">
        <f t="shared" si="0"/>
        <v>23002854</v>
      </c>
      <c r="G67" s="24"/>
      <c r="H67" s="23" t="s">
        <v>68</v>
      </c>
      <c r="I67" s="26">
        <v>133293</v>
      </c>
      <c r="J67" s="26">
        <v>66259</v>
      </c>
      <c r="K67" s="26">
        <v>0</v>
      </c>
      <c r="L67" s="25"/>
      <c r="M67" s="23" t="s">
        <v>68</v>
      </c>
      <c r="N67" s="24">
        <v>280508.30434782605</v>
      </c>
      <c r="O67" s="24">
        <v>388997.91304347827</v>
      </c>
      <c r="P67" s="24">
        <v>8113.0434782608691</v>
      </c>
      <c r="Q67" s="24">
        <f t="shared" si="1"/>
        <v>677619.26086956519</v>
      </c>
    </row>
    <row r="68" spans="1:17" s="18" customFormat="1" x14ac:dyDescent="0.2">
      <c r="A68" s="23" t="s">
        <v>69</v>
      </c>
      <c r="B68" s="26">
        <v>25844315</v>
      </c>
      <c r="C68" s="26">
        <v>31763497</v>
      </c>
      <c r="D68" s="26">
        <v>24052628</v>
      </c>
      <c r="E68" s="26">
        <v>15075532</v>
      </c>
      <c r="F68" s="26">
        <f t="shared" si="0"/>
        <v>96735972</v>
      </c>
      <c r="G68" s="24"/>
      <c r="H68" s="23" t="s">
        <v>69</v>
      </c>
      <c r="I68" s="26">
        <v>276265</v>
      </c>
      <c r="J68" s="26">
        <v>1265</v>
      </c>
      <c r="K68" s="26">
        <v>0</v>
      </c>
      <c r="L68" s="25"/>
      <c r="M68" s="23" t="s">
        <v>69</v>
      </c>
      <c r="N68" s="24">
        <v>992125.43478260865</v>
      </c>
      <c r="O68" s="24">
        <v>1435196.3478260869</v>
      </c>
      <c r="P68" s="24">
        <v>48197.086956521736</v>
      </c>
      <c r="Q68" s="24">
        <f t="shared" si="1"/>
        <v>2475518.8695652173</v>
      </c>
    </row>
    <row r="69" spans="1:17" s="18" customFormat="1" x14ac:dyDescent="0.2">
      <c r="A69" s="23" t="s">
        <v>70</v>
      </c>
      <c r="B69" s="26">
        <v>8636567</v>
      </c>
      <c r="C69" s="26">
        <v>8481045</v>
      </c>
      <c r="D69" s="26">
        <v>6478590</v>
      </c>
      <c r="E69" s="26">
        <v>3254296</v>
      </c>
      <c r="F69" s="26">
        <f t="shared" si="0"/>
        <v>26850498</v>
      </c>
      <c r="G69" s="24"/>
      <c r="H69" s="23" t="s">
        <v>70</v>
      </c>
      <c r="I69" s="26">
        <v>58483</v>
      </c>
      <c r="J69" s="26">
        <v>2578</v>
      </c>
      <c r="K69" s="26">
        <v>0</v>
      </c>
      <c r="L69" s="25"/>
      <c r="M69" s="23" t="s">
        <v>70</v>
      </c>
      <c r="N69" s="24">
        <v>392894.08695652173</v>
      </c>
      <c r="O69" s="24">
        <v>760325.95652173914</v>
      </c>
      <c r="P69" s="24">
        <v>14540.695652173912</v>
      </c>
      <c r="Q69" s="24">
        <f t="shared" si="1"/>
        <v>1167760.7391304346</v>
      </c>
    </row>
    <row r="70" spans="1:17" s="18" customFormat="1" x14ac:dyDescent="0.2">
      <c r="A70" s="23" t="s">
        <v>71</v>
      </c>
      <c r="B70" s="26">
        <v>450190931</v>
      </c>
      <c r="C70" s="26">
        <v>709108511</v>
      </c>
      <c r="D70" s="26">
        <v>361019518</v>
      </c>
      <c r="E70" s="26">
        <v>276597662</v>
      </c>
      <c r="F70" s="26">
        <f t="shared" si="0"/>
        <v>1796916622</v>
      </c>
      <c r="G70" s="24"/>
      <c r="H70" s="23" t="s">
        <v>71</v>
      </c>
      <c r="I70" s="26">
        <v>4250606</v>
      </c>
      <c r="J70" s="26">
        <v>2101263</v>
      </c>
      <c r="K70" s="26">
        <v>578401</v>
      </c>
      <c r="L70" s="25"/>
      <c r="M70" s="23" t="s">
        <v>71</v>
      </c>
      <c r="N70" s="24">
        <v>17667093.521739129</v>
      </c>
      <c r="O70" s="24">
        <v>37716344.869565219</v>
      </c>
      <c r="P70" s="24">
        <v>4139734.6086956519</v>
      </c>
      <c r="Q70" s="24">
        <f t="shared" si="1"/>
        <v>59523172.999999993</v>
      </c>
    </row>
    <row r="71" spans="1:17" s="18" customFormat="1" x14ac:dyDescent="0.2">
      <c r="A71" s="23" t="s">
        <v>72</v>
      </c>
      <c r="B71" s="26">
        <v>2326941</v>
      </c>
      <c r="C71" s="26">
        <v>2513951</v>
      </c>
      <c r="D71" s="26">
        <v>2047195</v>
      </c>
      <c r="E71" s="26">
        <v>1256117</v>
      </c>
      <c r="F71" s="26">
        <f t="shared" si="0"/>
        <v>8144204</v>
      </c>
      <c r="G71" s="24"/>
      <c r="H71" s="23" t="s">
        <v>72</v>
      </c>
      <c r="I71" s="26">
        <v>12689</v>
      </c>
      <c r="J71" s="26">
        <v>0</v>
      </c>
      <c r="K71" s="26">
        <v>0</v>
      </c>
      <c r="L71" s="25"/>
      <c r="M71" s="23" t="s">
        <v>72</v>
      </c>
      <c r="N71" s="24">
        <v>108281</v>
      </c>
      <c r="O71" s="24">
        <v>272078.91304347827</v>
      </c>
      <c r="P71" s="24">
        <v>7693.478260869565</v>
      </c>
      <c r="Q71" s="24">
        <f t="shared" si="1"/>
        <v>388053.39130434784</v>
      </c>
    </row>
    <row r="72" spans="1:17" s="18" customFormat="1" x14ac:dyDescent="0.2">
      <c r="A72" s="23" t="s">
        <v>73</v>
      </c>
      <c r="B72" s="26">
        <v>10801386</v>
      </c>
      <c r="C72" s="26">
        <v>16398725</v>
      </c>
      <c r="D72" s="26">
        <v>10086275</v>
      </c>
      <c r="E72" s="26">
        <v>4487285</v>
      </c>
      <c r="F72" s="26">
        <f t="shared" si="0"/>
        <v>41773671</v>
      </c>
      <c r="G72" s="24"/>
      <c r="H72" s="23" t="s">
        <v>73</v>
      </c>
      <c r="I72" s="26">
        <v>342115</v>
      </c>
      <c r="J72" s="26">
        <v>7966</v>
      </c>
      <c r="K72" s="26">
        <v>0</v>
      </c>
      <c r="L72" s="25"/>
      <c r="M72" s="23" t="s">
        <v>73</v>
      </c>
      <c r="N72" s="24">
        <v>528708.6086956521</v>
      </c>
      <c r="O72" s="24">
        <v>956264.91304347827</v>
      </c>
      <c r="P72" s="24">
        <v>16920.956521739128</v>
      </c>
      <c r="Q72" s="24">
        <f t="shared" si="1"/>
        <v>1501894.4782608694</v>
      </c>
    </row>
    <row r="73" spans="1:17" s="18" customFormat="1" x14ac:dyDescent="0.2">
      <c r="A73" s="23" t="s">
        <v>74</v>
      </c>
      <c r="B73" s="26">
        <v>11459687</v>
      </c>
      <c r="C73" s="26">
        <v>13582736</v>
      </c>
      <c r="D73" s="26">
        <v>8903547</v>
      </c>
      <c r="E73" s="26">
        <v>5163940</v>
      </c>
      <c r="F73" s="26">
        <f t="shared" si="0"/>
        <v>39109910</v>
      </c>
      <c r="G73" s="24"/>
      <c r="H73" s="23" t="s">
        <v>74</v>
      </c>
      <c r="I73" s="26">
        <v>66194</v>
      </c>
      <c r="J73" s="26">
        <v>19601</v>
      </c>
      <c r="K73" s="26">
        <v>0</v>
      </c>
      <c r="L73" s="25"/>
      <c r="M73" s="23" t="s">
        <v>74</v>
      </c>
      <c r="N73" s="24">
        <v>498589.82608695648</v>
      </c>
      <c r="O73" s="24">
        <v>933493.52173913037</v>
      </c>
      <c r="P73" s="24">
        <v>19850.82608695652</v>
      </c>
      <c r="Q73" s="24">
        <f t="shared" si="1"/>
        <v>1451934.1739130435</v>
      </c>
    </row>
    <row r="74" spans="1:17" s="18" customFormat="1" x14ac:dyDescent="0.2">
      <c r="A74" s="23" t="s">
        <v>75</v>
      </c>
      <c r="B74" s="26">
        <v>37723933</v>
      </c>
      <c r="C74" s="26">
        <v>56528869</v>
      </c>
      <c r="D74" s="26">
        <v>23595198</v>
      </c>
      <c r="E74" s="26">
        <v>16789117</v>
      </c>
      <c r="F74" s="26">
        <f t="shared" ref="F74:F96" si="2">+B74+C74+D74+E74</f>
        <v>134637117</v>
      </c>
      <c r="G74" s="24"/>
      <c r="H74" s="23" t="s">
        <v>75</v>
      </c>
      <c r="I74" s="26">
        <v>483011</v>
      </c>
      <c r="J74" s="26">
        <v>212741</v>
      </c>
      <c r="K74" s="26">
        <v>106</v>
      </c>
      <c r="L74" s="25"/>
      <c r="M74" s="23" t="s">
        <v>75</v>
      </c>
      <c r="N74" s="24">
        <v>1219823.4782608696</v>
      </c>
      <c r="O74" s="24">
        <v>2777632.260869565</v>
      </c>
      <c r="P74" s="24">
        <v>131222.78260869565</v>
      </c>
      <c r="Q74" s="24">
        <f t="shared" ref="Q74:Q96" si="3">+N74+O74+P74</f>
        <v>4128678.5217391304</v>
      </c>
    </row>
    <row r="75" spans="1:17" s="18" customFormat="1" x14ac:dyDescent="0.2">
      <c r="A75" s="23" t="s">
        <v>76</v>
      </c>
      <c r="B75" s="26">
        <v>4199855</v>
      </c>
      <c r="C75" s="26">
        <v>9865187</v>
      </c>
      <c r="D75" s="26">
        <v>5316734</v>
      </c>
      <c r="E75" s="26">
        <v>2164433</v>
      </c>
      <c r="F75" s="26">
        <f t="shared" si="2"/>
        <v>21546209</v>
      </c>
      <c r="G75" s="24"/>
      <c r="H75" s="23" t="s">
        <v>76</v>
      </c>
      <c r="I75" s="26">
        <v>56806</v>
      </c>
      <c r="J75" s="26">
        <v>7875</v>
      </c>
      <c r="K75" s="26">
        <v>0</v>
      </c>
      <c r="L75" s="25"/>
      <c r="M75" s="23" t="s">
        <v>76</v>
      </c>
      <c r="N75" s="24">
        <v>285786.47826086957</v>
      </c>
      <c r="O75" s="24">
        <v>363189.04347826086</v>
      </c>
      <c r="P75" s="24">
        <v>9871.7391304347821</v>
      </c>
      <c r="Q75" s="24">
        <f t="shared" si="3"/>
        <v>658847.26086956519</v>
      </c>
    </row>
    <row r="76" spans="1:17" s="18" customFormat="1" x14ac:dyDescent="0.2">
      <c r="A76" s="23" t="s">
        <v>77</v>
      </c>
      <c r="B76" s="26">
        <v>6886094</v>
      </c>
      <c r="C76" s="26">
        <v>10051571</v>
      </c>
      <c r="D76" s="26">
        <v>11515073</v>
      </c>
      <c r="E76" s="26">
        <v>4594040</v>
      </c>
      <c r="F76" s="26">
        <f t="shared" si="2"/>
        <v>33046778</v>
      </c>
      <c r="G76" s="24"/>
      <c r="H76" s="23" t="s">
        <v>77</v>
      </c>
      <c r="I76" s="26">
        <v>118573</v>
      </c>
      <c r="J76" s="26">
        <v>0</v>
      </c>
      <c r="K76" s="26">
        <v>0</v>
      </c>
      <c r="L76" s="25"/>
      <c r="M76" s="23" t="s">
        <v>77</v>
      </c>
      <c r="N76" s="24">
        <v>297416.08695652173</v>
      </c>
      <c r="O76" s="24">
        <v>960101.56521739124</v>
      </c>
      <c r="P76" s="24">
        <v>6469.565217391304</v>
      </c>
      <c r="Q76" s="24">
        <f t="shared" si="3"/>
        <v>1263987.2173913044</v>
      </c>
    </row>
    <row r="77" spans="1:17" s="18" customFormat="1" x14ac:dyDescent="0.2">
      <c r="A77" s="23" t="s">
        <v>78</v>
      </c>
      <c r="B77" s="26">
        <v>124796298</v>
      </c>
      <c r="C77" s="26">
        <v>226440662</v>
      </c>
      <c r="D77" s="26">
        <v>121862145</v>
      </c>
      <c r="E77" s="26">
        <v>99293488</v>
      </c>
      <c r="F77" s="26">
        <f t="shared" si="2"/>
        <v>572392593</v>
      </c>
      <c r="G77" s="24"/>
      <c r="H77" s="23" t="s">
        <v>78</v>
      </c>
      <c r="I77" s="26">
        <v>4132223</v>
      </c>
      <c r="J77" s="26">
        <v>10297</v>
      </c>
      <c r="K77" s="26">
        <v>0</v>
      </c>
      <c r="L77" s="25"/>
      <c r="M77" s="23" t="s">
        <v>78</v>
      </c>
      <c r="N77" s="24">
        <v>5141013.173913043</v>
      </c>
      <c r="O77" s="24">
        <v>14224656.521739129</v>
      </c>
      <c r="P77" s="24">
        <v>256985.30434782608</v>
      </c>
      <c r="Q77" s="24">
        <f t="shared" si="3"/>
        <v>19622654.999999996</v>
      </c>
    </row>
    <row r="78" spans="1:17" s="18" customFormat="1" x14ac:dyDescent="0.2">
      <c r="A78" s="23" t="s">
        <v>79</v>
      </c>
      <c r="B78" s="26">
        <v>62396219</v>
      </c>
      <c r="C78" s="26">
        <v>97820552</v>
      </c>
      <c r="D78" s="26">
        <v>34336748</v>
      </c>
      <c r="E78" s="26">
        <v>31135608</v>
      </c>
      <c r="F78" s="26">
        <f t="shared" si="2"/>
        <v>225689127</v>
      </c>
      <c r="G78" s="24"/>
      <c r="H78" s="23" t="s">
        <v>79</v>
      </c>
      <c r="I78" s="26">
        <v>609300</v>
      </c>
      <c r="J78" s="26">
        <v>293235</v>
      </c>
      <c r="K78" s="26">
        <v>3479</v>
      </c>
      <c r="L78" s="25"/>
      <c r="M78" s="23" t="s">
        <v>79</v>
      </c>
      <c r="N78" s="24">
        <v>4158654</v>
      </c>
      <c r="O78" s="24">
        <v>6889737.5217391299</v>
      </c>
      <c r="P78" s="24">
        <v>1328582.2173913042</v>
      </c>
      <c r="Q78" s="24">
        <f t="shared" si="3"/>
        <v>12376973.739130434</v>
      </c>
    </row>
    <row r="79" spans="1:17" s="18" customFormat="1" x14ac:dyDescent="0.2">
      <c r="A79" s="23" t="s">
        <v>80</v>
      </c>
      <c r="B79" s="26">
        <v>51739013</v>
      </c>
      <c r="C79" s="26">
        <v>70352462</v>
      </c>
      <c r="D79" s="26">
        <v>19604296</v>
      </c>
      <c r="E79" s="26">
        <v>22696288</v>
      </c>
      <c r="F79" s="26">
        <f t="shared" si="2"/>
        <v>164392059</v>
      </c>
      <c r="G79" s="24"/>
      <c r="H79" s="23" t="s">
        <v>80</v>
      </c>
      <c r="I79" s="26">
        <v>420967</v>
      </c>
      <c r="J79" s="26">
        <v>43336</v>
      </c>
      <c r="K79" s="26">
        <v>18342</v>
      </c>
      <c r="L79" s="25"/>
      <c r="M79" s="23" t="s">
        <v>80</v>
      </c>
      <c r="N79" s="24">
        <v>2482769.6956521738</v>
      </c>
      <c r="O79" s="24">
        <v>4247908.5217391299</v>
      </c>
      <c r="P79" s="24">
        <v>154363.30434782608</v>
      </c>
      <c r="Q79" s="24">
        <f t="shared" si="3"/>
        <v>6885041.5217391299</v>
      </c>
    </row>
    <row r="80" spans="1:17" s="18" customFormat="1" x14ac:dyDescent="0.2">
      <c r="A80" s="23" t="s">
        <v>81</v>
      </c>
      <c r="B80" s="26">
        <v>8317983</v>
      </c>
      <c r="C80" s="26">
        <v>12589567</v>
      </c>
      <c r="D80" s="26">
        <v>6959444</v>
      </c>
      <c r="E80" s="26">
        <v>4477444</v>
      </c>
      <c r="F80" s="26">
        <f t="shared" si="2"/>
        <v>32344438</v>
      </c>
      <c r="G80" s="24"/>
      <c r="H80" s="23" t="s">
        <v>81</v>
      </c>
      <c r="I80" s="26">
        <v>63557</v>
      </c>
      <c r="J80" s="26">
        <v>58546</v>
      </c>
      <c r="K80" s="26">
        <v>0</v>
      </c>
      <c r="L80" s="25"/>
      <c r="M80" s="23" t="s">
        <v>81</v>
      </c>
      <c r="N80" s="24">
        <v>366412.04347826086</v>
      </c>
      <c r="O80" s="24">
        <v>775697.34782608692</v>
      </c>
      <c r="P80" s="24">
        <v>23908.260869565216</v>
      </c>
      <c r="Q80" s="24">
        <f t="shared" si="3"/>
        <v>1166017.6521739129</v>
      </c>
    </row>
    <row r="81" spans="1:17" s="18" customFormat="1" x14ac:dyDescent="0.2">
      <c r="A81" s="23" t="s">
        <v>82</v>
      </c>
      <c r="B81" s="26">
        <v>111576587</v>
      </c>
      <c r="C81" s="26">
        <v>137791737</v>
      </c>
      <c r="D81" s="26">
        <v>63384873</v>
      </c>
      <c r="E81" s="26">
        <v>57721016</v>
      </c>
      <c r="F81" s="26">
        <f t="shared" si="2"/>
        <v>370474213</v>
      </c>
      <c r="G81" s="24"/>
      <c r="H81" s="23" t="s">
        <v>82</v>
      </c>
      <c r="I81" s="26">
        <v>1570656</v>
      </c>
      <c r="J81" s="26">
        <v>527526</v>
      </c>
      <c r="K81" s="26">
        <v>8417</v>
      </c>
      <c r="L81" s="25"/>
      <c r="M81" s="23" t="s">
        <v>82</v>
      </c>
      <c r="N81" s="24">
        <v>4654047.4782608692</v>
      </c>
      <c r="O81" s="24">
        <v>9097456.1304347813</v>
      </c>
      <c r="P81" s="24">
        <v>351093.04347826086</v>
      </c>
      <c r="Q81" s="24">
        <f t="shared" si="3"/>
        <v>14102596.652173912</v>
      </c>
    </row>
    <row r="82" spans="1:17" s="18" customFormat="1" x14ac:dyDescent="0.2">
      <c r="A82" s="23" t="s">
        <v>83</v>
      </c>
      <c r="B82" s="26">
        <v>24958574</v>
      </c>
      <c r="C82" s="26">
        <v>57441980</v>
      </c>
      <c r="D82" s="26">
        <v>29300007</v>
      </c>
      <c r="E82" s="26">
        <v>10180050</v>
      </c>
      <c r="F82" s="26">
        <f t="shared" si="2"/>
        <v>121880611</v>
      </c>
      <c r="G82" s="24"/>
      <c r="H82" s="23" t="s">
        <v>83</v>
      </c>
      <c r="I82" s="26">
        <v>425038</v>
      </c>
      <c r="J82" s="26">
        <v>83943</v>
      </c>
      <c r="K82" s="26">
        <v>0</v>
      </c>
      <c r="L82" s="25"/>
      <c r="M82" s="23" t="s">
        <v>83</v>
      </c>
      <c r="N82" s="24">
        <v>776528.08695652173</v>
      </c>
      <c r="O82" s="24">
        <v>1441834.6956521738</v>
      </c>
      <c r="P82" s="24">
        <v>50978.347826086952</v>
      </c>
      <c r="Q82" s="24">
        <f t="shared" si="3"/>
        <v>2269341.1304347822</v>
      </c>
    </row>
    <row r="83" spans="1:17" s="18" customFormat="1" x14ac:dyDescent="0.2">
      <c r="A83" s="23" t="s">
        <v>84</v>
      </c>
      <c r="B83" s="26">
        <v>4324347</v>
      </c>
      <c r="C83" s="26">
        <v>8817552</v>
      </c>
      <c r="D83" s="26">
        <v>5083442</v>
      </c>
      <c r="E83" s="26">
        <v>2195687</v>
      </c>
      <c r="F83" s="26">
        <f t="shared" si="2"/>
        <v>20421028</v>
      </c>
      <c r="G83" s="24"/>
      <c r="H83" s="23" t="s">
        <v>84</v>
      </c>
      <c r="I83" s="26">
        <v>58222</v>
      </c>
      <c r="J83" s="26">
        <v>11459</v>
      </c>
      <c r="K83" s="26">
        <v>0</v>
      </c>
      <c r="L83" s="25"/>
      <c r="M83" s="23" t="s">
        <v>84</v>
      </c>
      <c r="N83" s="24">
        <v>225391.65217391303</v>
      </c>
      <c r="O83" s="24">
        <v>383514.86956521735</v>
      </c>
      <c r="P83" s="24">
        <v>12805.434782608696</v>
      </c>
      <c r="Q83" s="24">
        <f t="shared" si="3"/>
        <v>621711.95652173902</v>
      </c>
    </row>
    <row r="84" spans="1:17" s="18" customFormat="1" x14ac:dyDescent="0.2">
      <c r="A84" s="23" t="s">
        <v>85</v>
      </c>
      <c r="B84" s="26">
        <v>7514949</v>
      </c>
      <c r="C84" s="26">
        <v>11164062</v>
      </c>
      <c r="D84" s="26">
        <v>7404765</v>
      </c>
      <c r="E84" s="26">
        <v>3080089</v>
      </c>
      <c r="F84" s="26">
        <f t="shared" si="2"/>
        <v>29163865</v>
      </c>
      <c r="G84" s="24"/>
      <c r="H84" s="23" t="s">
        <v>85</v>
      </c>
      <c r="I84" s="26">
        <v>164556</v>
      </c>
      <c r="J84" s="26">
        <v>56051</v>
      </c>
      <c r="K84" s="26">
        <v>0</v>
      </c>
      <c r="L84" s="25"/>
      <c r="M84" s="23" t="s">
        <v>85</v>
      </c>
      <c r="N84" s="24">
        <v>232166.95652173914</v>
      </c>
      <c r="O84" s="24">
        <v>496945.5652173913</v>
      </c>
      <c r="P84" s="24">
        <v>11270.652173913042</v>
      </c>
      <c r="Q84" s="24">
        <f t="shared" si="3"/>
        <v>740383.17391304346</v>
      </c>
    </row>
    <row r="85" spans="1:17" s="18" customFormat="1" x14ac:dyDescent="0.2">
      <c r="A85" s="23" t="s">
        <v>86</v>
      </c>
      <c r="B85" s="26">
        <v>21396150</v>
      </c>
      <c r="C85" s="26">
        <v>21911471</v>
      </c>
      <c r="D85" s="26">
        <v>19946771</v>
      </c>
      <c r="E85" s="26">
        <v>9449342</v>
      </c>
      <c r="F85" s="26">
        <f t="shared" si="2"/>
        <v>72703734</v>
      </c>
      <c r="G85" s="24"/>
      <c r="H85" s="23" t="s">
        <v>86</v>
      </c>
      <c r="I85" s="26">
        <v>148594</v>
      </c>
      <c r="J85" s="26">
        <v>92489</v>
      </c>
      <c r="K85" s="26">
        <v>0</v>
      </c>
      <c r="L85" s="25"/>
      <c r="M85" s="23" t="s">
        <v>86</v>
      </c>
      <c r="N85" s="24">
        <v>935891.91304347827</v>
      </c>
      <c r="O85" s="24">
        <v>1788702.7826086956</v>
      </c>
      <c r="P85" s="24">
        <v>15119.260869565216</v>
      </c>
      <c r="Q85" s="24">
        <f t="shared" si="3"/>
        <v>2739713.9565217393</v>
      </c>
    </row>
    <row r="86" spans="1:17" s="18" customFormat="1" x14ac:dyDescent="0.2">
      <c r="A86" s="23" t="s">
        <v>87</v>
      </c>
      <c r="B86" s="26">
        <v>2687662</v>
      </c>
      <c r="C86" s="26">
        <v>2838208</v>
      </c>
      <c r="D86" s="26">
        <v>4375245</v>
      </c>
      <c r="E86" s="26">
        <v>1031171</v>
      </c>
      <c r="F86" s="26">
        <f t="shared" si="2"/>
        <v>10932286</v>
      </c>
      <c r="G86" s="24"/>
      <c r="H86" s="23" t="s">
        <v>87</v>
      </c>
      <c r="I86" s="26">
        <v>38568</v>
      </c>
      <c r="J86" s="26">
        <v>21501</v>
      </c>
      <c r="K86" s="26">
        <v>0</v>
      </c>
      <c r="L86" s="25"/>
      <c r="M86" s="23" t="s">
        <v>87</v>
      </c>
      <c r="N86" s="24">
        <v>127946.26086956522</v>
      </c>
      <c r="O86" s="24">
        <v>215771.82608695651</v>
      </c>
      <c r="P86" s="24">
        <v>0</v>
      </c>
      <c r="Q86" s="24">
        <f t="shared" si="3"/>
        <v>343718.08695652173</v>
      </c>
    </row>
    <row r="87" spans="1:17" s="18" customFormat="1" x14ac:dyDescent="0.2">
      <c r="A87" s="23" t="s">
        <v>88</v>
      </c>
      <c r="B87" s="26">
        <v>8926201</v>
      </c>
      <c r="C87" s="26">
        <v>14132456</v>
      </c>
      <c r="D87" s="26">
        <v>12151924</v>
      </c>
      <c r="E87" s="26">
        <v>5200432</v>
      </c>
      <c r="F87" s="26">
        <f t="shared" si="2"/>
        <v>40411013</v>
      </c>
      <c r="G87" s="24"/>
      <c r="H87" s="23" t="s">
        <v>88</v>
      </c>
      <c r="I87" s="26">
        <v>90399</v>
      </c>
      <c r="J87" s="26">
        <v>55553</v>
      </c>
      <c r="K87" s="26">
        <v>0</v>
      </c>
      <c r="L87" s="25"/>
      <c r="M87" s="23" t="s">
        <v>88</v>
      </c>
      <c r="N87" s="24">
        <v>566083.47826086951</v>
      </c>
      <c r="O87" s="24">
        <v>944573.56521739124</v>
      </c>
      <c r="P87" s="24">
        <v>1124.6086956521738</v>
      </c>
      <c r="Q87" s="24">
        <f t="shared" si="3"/>
        <v>1511781.6521739129</v>
      </c>
    </row>
    <row r="88" spans="1:17" s="18" customFormat="1" x14ac:dyDescent="0.2">
      <c r="A88" s="23" t="s">
        <v>89</v>
      </c>
      <c r="B88" s="26">
        <v>18324209</v>
      </c>
      <c r="C88" s="26">
        <v>20926611</v>
      </c>
      <c r="D88" s="26">
        <v>11722709</v>
      </c>
      <c r="E88" s="26">
        <v>7537106</v>
      </c>
      <c r="F88" s="26">
        <f t="shared" si="2"/>
        <v>58510635</v>
      </c>
      <c r="G88" s="24"/>
      <c r="H88" s="23" t="s">
        <v>89</v>
      </c>
      <c r="I88" s="26">
        <v>243550</v>
      </c>
      <c r="J88" s="26">
        <v>456</v>
      </c>
      <c r="K88" s="26">
        <v>0</v>
      </c>
      <c r="L88" s="25"/>
      <c r="M88" s="23" t="s">
        <v>89</v>
      </c>
      <c r="N88" s="24">
        <v>722620.30434782605</v>
      </c>
      <c r="O88" s="24">
        <v>1201837.7826086956</v>
      </c>
      <c r="P88" s="24">
        <v>5104.347826086956</v>
      </c>
      <c r="Q88" s="24">
        <f t="shared" si="3"/>
        <v>1929562.4347826084</v>
      </c>
    </row>
    <row r="89" spans="1:17" s="18" customFormat="1" x14ac:dyDescent="0.2">
      <c r="A89" s="23" t="s">
        <v>90</v>
      </c>
      <c r="B89" s="26">
        <v>9928774</v>
      </c>
      <c r="C89" s="26">
        <v>188111</v>
      </c>
      <c r="D89" s="26">
        <v>237242</v>
      </c>
      <c r="E89" s="26">
        <v>5467014</v>
      </c>
      <c r="F89" s="26">
        <f t="shared" si="2"/>
        <v>15821141</v>
      </c>
      <c r="G89" s="24"/>
      <c r="H89" s="23" t="s">
        <v>90</v>
      </c>
      <c r="I89" s="26">
        <v>45133</v>
      </c>
      <c r="J89" s="26">
        <v>12838</v>
      </c>
      <c r="K89" s="26">
        <v>0</v>
      </c>
      <c r="L89" s="25"/>
      <c r="M89" s="23" t="s">
        <v>90</v>
      </c>
      <c r="N89" s="24">
        <v>530767.95652173914</v>
      </c>
      <c r="O89" s="24">
        <v>903307.08695652173</v>
      </c>
      <c r="P89" s="24">
        <v>14459.782608695652</v>
      </c>
      <c r="Q89" s="24">
        <f t="shared" si="3"/>
        <v>1448534.8260869563</v>
      </c>
    </row>
    <row r="90" spans="1:17" s="18" customFormat="1" x14ac:dyDescent="0.2">
      <c r="A90" s="23" t="s">
        <v>91</v>
      </c>
      <c r="B90" s="26">
        <v>91570398</v>
      </c>
      <c r="C90" s="26">
        <v>158264202</v>
      </c>
      <c r="D90" s="26">
        <v>59464322</v>
      </c>
      <c r="E90" s="26">
        <v>57348135</v>
      </c>
      <c r="F90" s="26">
        <f t="shared" si="2"/>
        <v>366647057</v>
      </c>
      <c r="G90" s="24"/>
      <c r="H90" s="23" t="s">
        <v>91</v>
      </c>
      <c r="I90" s="26">
        <v>796718</v>
      </c>
      <c r="J90" s="26">
        <v>246613</v>
      </c>
      <c r="K90" s="26">
        <v>86542</v>
      </c>
      <c r="L90" s="25"/>
      <c r="M90" s="23" t="s">
        <v>91</v>
      </c>
      <c r="N90" s="24">
        <v>5505595.0869565215</v>
      </c>
      <c r="O90" s="24">
        <v>10675996.739130434</v>
      </c>
      <c r="P90" s="24">
        <v>1463008.8695652173</v>
      </c>
      <c r="Q90" s="24">
        <f t="shared" si="3"/>
        <v>17644600.695652172</v>
      </c>
    </row>
    <row r="91" spans="1:17" s="18" customFormat="1" x14ac:dyDescent="0.2">
      <c r="A91" s="23" t="s">
        <v>92</v>
      </c>
      <c r="B91" s="26">
        <v>7759519</v>
      </c>
      <c r="C91" s="26">
        <v>9501832</v>
      </c>
      <c r="D91" s="26">
        <v>6779219</v>
      </c>
      <c r="E91" s="26">
        <v>3061611</v>
      </c>
      <c r="F91" s="26">
        <f t="shared" si="2"/>
        <v>27102181</v>
      </c>
      <c r="G91" s="24"/>
      <c r="H91" s="23" t="s">
        <v>92</v>
      </c>
      <c r="I91" s="26">
        <v>52947</v>
      </c>
      <c r="J91" s="26">
        <v>390680</v>
      </c>
      <c r="K91" s="26">
        <v>0</v>
      </c>
      <c r="L91" s="25"/>
      <c r="M91" s="23" t="s">
        <v>92</v>
      </c>
      <c r="N91" s="24">
        <v>390112.69565217389</v>
      </c>
      <c r="O91" s="24">
        <v>480588.47826086957</v>
      </c>
      <c r="P91" s="24">
        <v>38364.304347826088</v>
      </c>
      <c r="Q91" s="24">
        <f t="shared" si="3"/>
        <v>909065.47826086951</v>
      </c>
    </row>
    <row r="92" spans="1:17" s="18" customFormat="1" x14ac:dyDescent="0.2">
      <c r="A92" s="23" t="s">
        <v>93</v>
      </c>
      <c r="B92" s="26">
        <v>3959688</v>
      </c>
      <c r="C92" s="26">
        <v>7149745</v>
      </c>
      <c r="D92" s="26">
        <v>4329307</v>
      </c>
      <c r="E92" s="26">
        <v>2094351</v>
      </c>
      <c r="F92" s="26">
        <f t="shared" si="2"/>
        <v>17533091</v>
      </c>
      <c r="G92" s="24"/>
      <c r="H92" s="23" t="s">
        <v>93</v>
      </c>
      <c r="I92" s="26">
        <v>109655</v>
      </c>
      <c r="J92" s="26">
        <v>1520</v>
      </c>
      <c r="K92" s="26">
        <v>0</v>
      </c>
      <c r="L92" s="25"/>
      <c r="M92" s="23" t="s">
        <v>93</v>
      </c>
      <c r="N92" s="24">
        <v>167853.5652173913</v>
      </c>
      <c r="O92" s="24">
        <v>310354.26086956519</v>
      </c>
      <c r="P92" s="24">
        <v>634.78260869565213</v>
      </c>
      <c r="Q92" s="24">
        <f t="shared" si="3"/>
        <v>478842.60869565216</v>
      </c>
    </row>
    <row r="93" spans="1:17" s="18" customFormat="1" x14ac:dyDescent="0.2">
      <c r="A93" s="23" t="s">
        <v>94</v>
      </c>
      <c r="B93" s="26">
        <v>20108390</v>
      </c>
      <c r="C93" s="26">
        <v>45599050</v>
      </c>
      <c r="D93" s="26">
        <v>25830179</v>
      </c>
      <c r="E93" s="26">
        <v>13548767</v>
      </c>
      <c r="F93" s="26">
        <f t="shared" si="2"/>
        <v>105086386</v>
      </c>
      <c r="G93" s="24"/>
      <c r="H93" s="23" t="s">
        <v>94</v>
      </c>
      <c r="I93" s="26">
        <v>419850</v>
      </c>
      <c r="J93" s="26">
        <v>43122</v>
      </c>
      <c r="K93" s="26">
        <v>0</v>
      </c>
      <c r="L93" s="25"/>
      <c r="M93" s="23" t="s">
        <v>94</v>
      </c>
      <c r="N93" s="24">
        <v>764828.30434782605</v>
      </c>
      <c r="O93" s="24">
        <v>2185764.8260869565</v>
      </c>
      <c r="P93" s="24">
        <v>49930.434782608696</v>
      </c>
      <c r="Q93" s="24">
        <f t="shared" si="3"/>
        <v>3000523.5652173916</v>
      </c>
    </row>
    <row r="94" spans="1:17" s="18" customFormat="1" x14ac:dyDescent="0.2">
      <c r="A94" s="23" t="s">
        <v>95</v>
      </c>
      <c r="B94" s="26">
        <v>60371485</v>
      </c>
      <c r="C94" s="26">
        <v>95019549</v>
      </c>
      <c r="D94" s="26">
        <v>33583639</v>
      </c>
      <c r="E94" s="26">
        <v>28685448</v>
      </c>
      <c r="F94" s="26">
        <f t="shared" si="2"/>
        <v>217660121</v>
      </c>
      <c r="G94" s="24"/>
      <c r="H94" s="23" t="s">
        <v>95</v>
      </c>
      <c r="I94" s="26">
        <v>675315</v>
      </c>
      <c r="J94" s="26">
        <v>95213</v>
      </c>
      <c r="K94" s="26">
        <v>0</v>
      </c>
      <c r="L94" s="25"/>
      <c r="M94" s="23" t="s">
        <v>95</v>
      </c>
      <c r="N94" s="24">
        <v>4262458.1304347822</v>
      </c>
      <c r="O94" s="24">
        <v>6607930</v>
      </c>
      <c r="P94" s="24">
        <v>378974.13043478259</v>
      </c>
      <c r="Q94" s="24">
        <f t="shared" si="3"/>
        <v>11249362.260869564</v>
      </c>
    </row>
    <row r="95" spans="1:17" s="18" customFormat="1" x14ac:dyDescent="0.2">
      <c r="A95" s="23" t="s">
        <v>96</v>
      </c>
      <c r="B95" s="26">
        <v>6185532</v>
      </c>
      <c r="C95" s="26">
        <v>9322105</v>
      </c>
      <c r="D95" s="26">
        <v>8395678</v>
      </c>
      <c r="E95" s="26">
        <v>3141999</v>
      </c>
      <c r="F95" s="26">
        <f t="shared" si="2"/>
        <v>27045314</v>
      </c>
      <c r="G95" s="24"/>
      <c r="H95" s="23" t="s">
        <v>96</v>
      </c>
      <c r="I95" s="26">
        <v>56599</v>
      </c>
      <c r="J95" s="26">
        <v>7758</v>
      </c>
      <c r="K95" s="26">
        <v>0</v>
      </c>
      <c r="L95" s="25"/>
      <c r="M95" s="23" t="s">
        <v>96</v>
      </c>
      <c r="N95" s="24">
        <v>481234.34782608692</v>
      </c>
      <c r="O95" s="24">
        <v>718802.21739130432</v>
      </c>
      <c r="P95" s="24">
        <v>8516.3043478260861</v>
      </c>
      <c r="Q95" s="24">
        <f t="shared" si="3"/>
        <v>1208552.8695652173</v>
      </c>
    </row>
    <row r="96" spans="1:17" s="18" customFormat="1" x14ac:dyDescent="0.2">
      <c r="A96" s="23" t="s">
        <v>97</v>
      </c>
      <c r="B96" s="26">
        <v>6949805</v>
      </c>
      <c r="C96" s="26">
        <v>13583803</v>
      </c>
      <c r="D96" s="26">
        <v>7825834</v>
      </c>
      <c r="E96" s="26">
        <v>124838</v>
      </c>
      <c r="F96" s="26">
        <f t="shared" si="2"/>
        <v>28484280</v>
      </c>
      <c r="G96" s="24"/>
      <c r="H96" s="23" t="s">
        <v>97</v>
      </c>
      <c r="I96" s="26">
        <v>-177155</v>
      </c>
      <c r="J96" s="26">
        <v>0</v>
      </c>
      <c r="K96" s="26">
        <v>0</v>
      </c>
      <c r="L96" s="25"/>
      <c r="M96" s="23" t="s">
        <v>97</v>
      </c>
      <c r="N96" s="24">
        <v>38532.434782608696</v>
      </c>
      <c r="O96" s="24">
        <v>12462.521739130434</v>
      </c>
      <c r="P96" s="24">
        <v>0</v>
      </c>
      <c r="Q96" s="24">
        <f t="shared" si="3"/>
        <v>50994.956521739128</v>
      </c>
    </row>
    <row r="97" spans="1:17" s="18" customFormat="1" ht="6.75" customHeight="1" x14ac:dyDescent="0.2">
      <c r="A97" s="23"/>
      <c r="B97" s="26"/>
      <c r="C97" s="26"/>
      <c r="D97" s="26"/>
      <c r="E97" s="26"/>
      <c r="F97" s="26"/>
      <c r="G97" s="24"/>
      <c r="H97" s="23"/>
      <c r="I97" s="24"/>
      <c r="J97" s="24"/>
      <c r="K97" s="24"/>
      <c r="L97" s="25"/>
      <c r="M97" s="23"/>
      <c r="N97" s="24"/>
      <c r="O97" s="24"/>
      <c r="P97" s="24"/>
      <c r="Q97" s="24"/>
    </row>
    <row r="98" spans="1:17" s="18" customFormat="1" x14ac:dyDescent="0.2">
      <c r="A98" s="23" t="s">
        <v>108</v>
      </c>
      <c r="B98" s="24">
        <f>SUM(B9:B96)</f>
        <v>3448851100</v>
      </c>
      <c r="C98" s="24">
        <f>SUM(C9:C96)</f>
        <v>5412908633</v>
      </c>
      <c r="D98" s="24">
        <f>SUM(D9:D96)</f>
        <v>2553576841</v>
      </c>
      <c r="E98" s="24">
        <f>SUM(E9:E96)</f>
        <v>2113533116</v>
      </c>
      <c r="F98" s="24">
        <f>SUM(F9:F96)</f>
        <v>13528869690</v>
      </c>
      <c r="G98" s="24"/>
      <c r="H98" s="23" t="s">
        <v>108</v>
      </c>
      <c r="I98" s="24">
        <f>SUM(I9:I96)</f>
        <v>53050779</v>
      </c>
      <c r="J98" s="24">
        <f>SUM(J9:J96)</f>
        <v>15705722</v>
      </c>
      <c r="K98" s="24">
        <f>SUM(K9:K96)</f>
        <v>1756945</v>
      </c>
      <c r="L98" s="25"/>
      <c r="M98" s="23" t="s">
        <v>108</v>
      </c>
      <c r="N98" s="24">
        <f>SUM(N9:N96)</f>
        <v>155110096.60869566</v>
      </c>
      <c r="O98" s="24">
        <f>SUM(O9:O96)</f>
        <v>322447406.17391282</v>
      </c>
      <c r="P98" s="24">
        <f>SUM(P9:P96)</f>
        <v>29713006.08695652</v>
      </c>
      <c r="Q98" s="24">
        <f>SUM(Q9:Q96)</f>
        <v>507270508.86956525</v>
      </c>
    </row>
  </sheetData>
  <mergeCells count="10">
    <mergeCell ref="M1:Q1"/>
    <mergeCell ref="M2:Q2"/>
    <mergeCell ref="M3:Q3"/>
    <mergeCell ref="M4:Q4"/>
    <mergeCell ref="A1:F1"/>
    <mergeCell ref="A2:F2"/>
    <mergeCell ref="A3:F3"/>
    <mergeCell ref="H1:K1"/>
    <mergeCell ref="H2:K2"/>
    <mergeCell ref="H3:K3"/>
  </mergeCells>
  <pageMargins left="0.5" right="0.5" top="0.5" bottom="0.5" header="0" footer="0"/>
  <pageSetup orientation="portrait" r:id="rId1"/>
  <headerFooter alignWithMargins="0"/>
  <colBreaks count="2" manualBreakCount="2">
    <brk id="6" max="1048575" man="1"/>
    <brk id="1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WebCoverPage</vt:lpstr>
      <vt:lpstr>Data</vt:lpstr>
      <vt:lpstr>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Farseth, Paul</dc:creator>
  <cp:lastModifiedBy>OGorman, Dana</cp:lastModifiedBy>
  <cp:lastPrinted>2012-02-27T17:10:03Z</cp:lastPrinted>
  <dcterms:created xsi:type="dcterms:W3CDTF">2010-02-25T18:53:29Z</dcterms:created>
  <dcterms:modified xsi:type="dcterms:W3CDTF">2021-08-19T16:53:41Z</dcterms:modified>
</cp:coreProperties>
</file>