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Public\WebSource\Medical pmts CY\"/>
    </mc:Choice>
  </mc:AlternateContent>
  <xr:revisionPtr revIDLastSave="0" documentId="13_ncr:1_{DD2D2466-8FC2-43F0-B3BD-4EAB3698EEF8}" xr6:coauthVersionLast="47" xr6:coauthVersionMax="47" xr10:uidLastSave="{00000000-0000-0000-0000-000000000000}"/>
  <bookViews>
    <workbookView xWindow="20370" yWindow="-120" windowWidth="19440" windowHeight="15000" xr2:uid="{00000000-000D-0000-FFFF-FFFF00000000}"/>
  </bookViews>
  <sheets>
    <sheet name="WebCoverPage" sheetId="1" r:id="rId1"/>
    <sheet name="Data" sheetId="3" r:id="rId2"/>
  </sheets>
  <definedNames>
    <definedName name="_xlnm.Print_Area">WebCoverPage!$A$1:$A$35</definedName>
    <definedName name="_xlnm.Print_Titles">#N/A</definedName>
  </definedNames>
  <calcPr calcId="191029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5" i="3" l="1"/>
  <c r="Q92" i="3"/>
  <c r="Q90" i="3"/>
  <c r="Q87" i="3"/>
  <c r="Q84" i="3"/>
  <c r="Q82" i="3"/>
  <c r="Q79" i="3"/>
  <c r="Q76" i="3"/>
  <c r="Q74" i="3"/>
  <c r="Q71" i="3"/>
  <c r="Q68" i="3"/>
  <c r="Q66" i="3"/>
  <c r="Q63" i="3"/>
  <c r="Q60" i="3"/>
  <c r="Q58" i="3"/>
  <c r="Q55" i="3"/>
  <c r="Q52" i="3"/>
  <c r="Q50" i="3"/>
  <c r="Q47" i="3"/>
  <c r="Q44" i="3"/>
  <c r="Q42" i="3"/>
  <c r="Q39" i="3"/>
  <c r="Q36" i="3"/>
  <c r="Q34" i="3"/>
  <c r="Q31" i="3"/>
  <c r="Q28" i="3"/>
  <c r="Q26" i="3"/>
  <c r="Q23" i="3"/>
  <c r="Q20" i="3"/>
  <c r="Q18" i="3"/>
  <c r="Q15" i="3"/>
  <c r="Q12" i="3"/>
  <c r="Q98" i="3"/>
  <c r="Q97" i="3"/>
  <c r="Q96" i="3"/>
  <c r="Q94" i="3"/>
  <c r="Q93" i="3"/>
  <c r="Q91" i="3"/>
  <c r="Q89" i="3"/>
  <c r="Q88" i="3"/>
  <c r="Q86" i="3"/>
  <c r="Q85" i="3"/>
  <c r="Q83" i="3"/>
  <c r="Q81" i="3"/>
  <c r="Q80" i="3"/>
  <c r="Q78" i="3"/>
  <c r="Q77" i="3"/>
  <c r="Q75" i="3"/>
  <c r="Q73" i="3"/>
  <c r="Q72" i="3"/>
  <c r="Q70" i="3"/>
  <c r="Q69" i="3"/>
  <c r="Q67" i="3"/>
  <c r="Q65" i="3"/>
  <c r="Q64" i="3"/>
  <c r="Q62" i="3"/>
  <c r="Q61" i="3"/>
  <c r="Q59" i="3"/>
  <c r="Q57" i="3"/>
  <c r="Q56" i="3"/>
  <c r="Q54" i="3"/>
  <c r="Q53" i="3"/>
  <c r="Q51" i="3"/>
  <c r="Q49" i="3"/>
  <c r="Q48" i="3"/>
  <c r="Q46" i="3"/>
  <c r="Q45" i="3"/>
  <c r="Q43" i="3"/>
  <c r="Q41" i="3"/>
  <c r="Q40" i="3"/>
  <c r="Q38" i="3"/>
  <c r="Q37" i="3"/>
  <c r="Q35" i="3"/>
  <c r="Q33" i="3"/>
  <c r="Q32" i="3"/>
  <c r="Q30" i="3"/>
  <c r="Q29" i="3"/>
  <c r="Q27" i="3"/>
  <c r="Q25" i="3"/>
  <c r="Q24" i="3"/>
  <c r="Q22" i="3"/>
  <c r="Q21" i="3"/>
  <c r="Q19" i="3"/>
  <c r="Q17" i="3"/>
  <c r="Q16" i="3"/>
  <c r="Q14" i="3"/>
  <c r="Q13" i="3"/>
  <c r="Q11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O100" i="3" l="1"/>
  <c r="Q100" i="3"/>
  <c r="D100" i="3" l="1"/>
  <c r="C100" i="3"/>
  <c r="P100" i="3" l="1"/>
  <c r="N100" i="3"/>
  <c r="K100" i="3"/>
  <c r="J100" i="3"/>
  <c r="I100" i="3"/>
  <c r="F100" i="3"/>
  <c r="E100" i="3"/>
  <c r="B100" i="3"/>
</calcChain>
</file>

<file path=xl/sharedStrings.xml><?xml version="1.0" encoding="utf-8"?>
<sst xmlns="http://schemas.openxmlformats.org/spreadsheetml/2006/main" count="327" uniqueCount="126">
  <si>
    <t>Minnesota Department of Human Services</t>
  </si>
  <si>
    <t>Reports and Forecasts Division</t>
  </si>
  <si>
    <t>and MinnesotaCare</t>
  </si>
  <si>
    <t>by County and Program Eligibility Subgroup</t>
  </si>
  <si>
    <t>St. Paul MN 55164-0996</t>
  </si>
  <si>
    <t>Email address:  DHS.ReportsAndForecasts@state.mn.us</t>
  </si>
  <si>
    <t xml:space="preserve">MEDICAL ASSISTANCE </t>
  </si>
  <si>
    <t>By County of Financial Responsibility</t>
  </si>
  <si>
    <t>County</t>
  </si>
  <si>
    <t xml:space="preserve">  </t>
  </si>
  <si>
    <t>Aitkin</t>
  </si>
  <si>
    <t>Anoka</t>
  </si>
  <si>
    <t>Becker</t>
  </si>
  <si>
    <t>Beltrami</t>
  </si>
  <si>
    <t>Benton</t>
  </si>
  <si>
    <t>Big Stone</t>
  </si>
  <si>
    <t>Blue Earth</t>
  </si>
  <si>
    <t>Brown</t>
  </si>
  <si>
    <t>Carlton</t>
  </si>
  <si>
    <t>Carver</t>
  </si>
  <si>
    <t>Cass</t>
  </si>
  <si>
    <t>Chippewa</t>
  </si>
  <si>
    <t>Chisago</t>
  </si>
  <si>
    <t>Clay</t>
  </si>
  <si>
    <t>Clearwater</t>
  </si>
  <si>
    <t>Cook</t>
  </si>
  <si>
    <t>Cottonwood</t>
  </si>
  <si>
    <t>Crow Wing</t>
  </si>
  <si>
    <t>Dakota</t>
  </si>
  <si>
    <t>Dodge</t>
  </si>
  <si>
    <t>Douglas</t>
  </si>
  <si>
    <t>Faribault</t>
  </si>
  <si>
    <t>Fillmore</t>
  </si>
  <si>
    <t>Freeborn</t>
  </si>
  <si>
    <t>Goodhue</t>
  </si>
  <si>
    <t>Grant</t>
  </si>
  <si>
    <t>Hennepin</t>
  </si>
  <si>
    <t>Houston</t>
  </si>
  <si>
    <t>Hubbard</t>
  </si>
  <si>
    <t>Isanti</t>
  </si>
  <si>
    <t>Itasca</t>
  </si>
  <si>
    <t>Jackson</t>
  </si>
  <si>
    <t>Kanabec</t>
  </si>
  <si>
    <t>Kandiyohi</t>
  </si>
  <si>
    <t>Kittson</t>
  </si>
  <si>
    <t>Koochiching</t>
  </si>
  <si>
    <t>Lac Qui Parle</t>
  </si>
  <si>
    <t>Lake</t>
  </si>
  <si>
    <t>Lake Of The Woods</t>
  </si>
  <si>
    <t>Le Sueur</t>
  </si>
  <si>
    <t>Lincoln</t>
  </si>
  <si>
    <t>Lyon</t>
  </si>
  <si>
    <t>Mcleod</t>
  </si>
  <si>
    <t>Mahnomen</t>
  </si>
  <si>
    <t>Marshall</t>
  </si>
  <si>
    <t>Martin</t>
  </si>
  <si>
    <t>Meeker</t>
  </si>
  <si>
    <t>Mille Lacs</t>
  </si>
  <si>
    <t>Morrison</t>
  </si>
  <si>
    <t>Mower</t>
  </si>
  <si>
    <t>Murray</t>
  </si>
  <si>
    <t>Nicollet</t>
  </si>
  <si>
    <t>Nobles</t>
  </si>
  <si>
    <t>Norman</t>
  </si>
  <si>
    <t>Olmsted</t>
  </si>
  <si>
    <t>Otter Tail</t>
  </si>
  <si>
    <t>Pennington</t>
  </si>
  <si>
    <t>Pine</t>
  </si>
  <si>
    <t>Pipestone</t>
  </si>
  <si>
    <t>Polk</t>
  </si>
  <si>
    <t>Pope</t>
  </si>
  <si>
    <t>Ramsey</t>
  </si>
  <si>
    <t>Red Lake</t>
  </si>
  <si>
    <t>Redwood</t>
  </si>
  <si>
    <t>Renville</t>
  </si>
  <si>
    <t>Rice</t>
  </si>
  <si>
    <t>Rock</t>
  </si>
  <si>
    <t>Roseau</t>
  </si>
  <si>
    <t>St. Louis</t>
  </si>
  <si>
    <t>Scott</t>
  </si>
  <si>
    <t>Sherburne</t>
  </si>
  <si>
    <t>Sibley</t>
  </si>
  <si>
    <t>Stearns</t>
  </si>
  <si>
    <t>Steele</t>
  </si>
  <si>
    <t>Stevens</t>
  </si>
  <si>
    <t>Swift</t>
  </si>
  <si>
    <t>Todd</t>
  </si>
  <si>
    <t>Traverse</t>
  </si>
  <si>
    <t>Wabasha</t>
  </si>
  <si>
    <t>Wadena</t>
  </si>
  <si>
    <t>Waseca</t>
  </si>
  <si>
    <t>Washington</t>
  </si>
  <si>
    <t>Watonwan</t>
  </si>
  <si>
    <t>Wilkin</t>
  </si>
  <si>
    <t>Winona</t>
  </si>
  <si>
    <t>Wright</t>
  </si>
  <si>
    <t>Yellow Medicine</t>
  </si>
  <si>
    <t>Other</t>
  </si>
  <si>
    <t>Children</t>
  </si>
  <si>
    <t>Disabled</t>
  </si>
  <si>
    <t>Elderly</t>
  </si>
  <si>
    <t>Total</t>
  </si>
  <si>
    <t xml:space="preserve"> </t>
  </si>
  <si>
    <t>IMD</t>
  </si>
  <si>
    <t>SCHIP</t>
  </si>
  <si>
    <t>Unborn</t>
  </si>
  <si>
    <t>Families with</t>
  </si>
  <si>
    <t>State-Only</t>
  </si>
  <si>
    <t>Statewide</t>
  </si>
  <si>
    <t>Medical Assistance</t>
  </si>
  <si>
    <t>P.O. Box 64996</t>
  </si>
  <si>
    <t>Adults with</t>
  </si>
  <si>
    <t>No Children</t>
  </si>
  <si>
    <t>MA Other</t>
  </si>
  <si>
    <t>MINNESOTACARE</t>
  </si>
  <si>
    <t>This information is available in accessible formats for individuals with</t>
  </si>
  <si>
    <t>disabilities by calling 651-431-2400 or by using your preferred relay service.</t>
  </si>
  <si>
    <t xml:space="preserve">For other information on disability rights and protections, </t>
  </si>
  <si>
    <t>contact the agency's ADA coordinator.</t>
  </si>
  <si>
    <t>Funded</t>
  </si>
  <si>
    <t>MN PRAIRIE is the sum of Dodge, Steele, and Waseca</t>
  </si>
  <si>
    <t>Western Prairie Human Services (WPHS) is the sum of Grant and Pope</t>
  </si>
  <si>
    <t>By County of Residence</t>
  </si>
  <si>
    <t>Payments in Calendar Year 2024</t>
  </si>
  <si>
    <t>(CY 2024 Warrant Dates)</t>
  </si>
  <si>
    <t>Published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</si>
</sst>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1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indexed="8"/>
      <name val="Arial"/>
      <family val="2"/>
    </font>
    <font>
      <b/>
      <sz val="14"/>
      <color indexed="8"/>
      <name val="Arial"/>
      <family val="2"/>
    </font>
    <font>
      <sz val="18"/>
      <color indexed="8"/>
      <name val="Arial"/>
      <family val="2"/>
    </font>
    <font>
      <b/>
      <sz val="12"/>
      <color indexed="8"/>
      <name val="Arial"/>
      <family val="2"/>
    </font>
    <font>
      <b/>
      <sz val="24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10"/>
      <name val="Arial"/>
      <family val="2"/>
    </font>
    <font>
      <b/>
      <sz val="11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</borders>
  <cellStyleXfs count="8">
    <xf numFmtId="0" fontId="0" fillId="0" borderId="0"/>
    <xf numFmtId="0" fontId="14" fillId="0" borderId="0"/>
    <xf numFmtId="0" fontId="2" fillId="0" borderId="0"/>
    <xf numFmtId="44" fontId="1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NumberFormat="1" applyFont="1" applyAlignment="1"/>
    <xf numFmtId="0" fontId="3" fillId="2" borderId="0" xfId="0" applyNumberFormat="1" applyFont="1" applyFill="1" applyAlignment="1">
      <alignment horizontal="centerContinuous"/>
    </xf>
    <xf numFmtId="0" fontId="4" fillId="2" borderId="0" xfId="0" applyNumberFormat="1" applyFont="1" applyFill="1" applyAlignment="1">
      <alignment horizontal="centerContinuous"/>
    </xf>
    <xf numFmtId="0" fontId="5" fillId="2" borderId="0" xfId="0" applyNumberFormat="1" applyFont="1" applyFill="1" applyAlignment="1">
      <alignment horizontal="centerContinuous"/>
    </xf>
    <xf numFmtId="0" fontId="6" fillId="2" borderId="0" xfId="0" applyNumberFormat="1" applyFont="1" applyFill="1" applyAlignment="1">
      <alignment horizontal="centerContinuous"/>
    </xf>
    <xf numFmtId="0" fontId="7" fillId="2" borderId="0" xfId="0" applyNumberFormat="1" applyFont="1" applyFill="1" applyAlignment="1">
      <alignment horizontal="centerContinuous"/>
    </xf>
    <xf numFmtId="0" fontId="8" fillId="2" borderId="0" xfId="0" applyNumberFormat="1" applyFont="1" applyFill="1" applyAlignment="1">
      <alignment horizontal="centerContinuous" wrapText="1"/>
    </xf>
    <xf numFmtId="0" fontId="9" fillId="2" borderId="0" xfId="0" applyNumberFormat="1" applyFont="1" applyFill="1" applyAlignment="1">
      <alignment horizontal="centerContinuous"/>
    </xf>
    <xf numFmtId="0" fontId="10" fillId="2" borderId="0" xfId="0" applyNumberFormat="1" applyFont="1" applyFill="1" applyAlignment="1">
      <alignment horizontal="centerContinuous"/>
    </xf>
    <xf numFmtId="0" fontId="13" fillId="2" borderId="0" xfId="0" applyNumberFormat="1" applyFont="1" applyFill="1" applyAlignment="1">
      <alignment horizontal="centerContinuous"/>
    </xf>
    <xf numFmtId="0" fontId="15" fillId="3" borderId="0" xfId="2" applyNumberFormat="1" applyFont="1" applyFill="1" applyAlignment="1"/>
    <xf numFmtId="3" fontId="15" fillId="3" borderId="0" xfId="2" applyNumberFormat="1" applyFont="1" applyFill="1"/>
    <xf numFmtId="0" fontId="2" fillId="0" borderId="0" xfId="2"/>
    <xf numFmtId="0" fontId="17" fillId="3" borderId="0" xfId="2" applyNumberFormat="1" applyFont="1" applyFill="1" applyAlignment="1"/>
    <xf numFmtId="44" fontId="15" fillId="3" borderId="0" xfId="7" applyFont="1" applyFill="1" applyAlignment="1"/>
    <xf numFmtId="164" fontId="15" fillId="3" borderId="0" xfId="7" applyNumberFormat="1" applyFont="1" applyFill="1" applyAlignment="1"/>
    <xf numFmtId="3" fontId="12" fillId="0" borderId="0" xfId="0" applyNumberFormat="1" applyFont="1" applyAlignment="1">
      <alignment horizontal="centerContinuous"/>
    </xf>
    <xf numFmtId="0" fontId="16" fillId="3" borderId="0" xfId="2" applyNumberFormat="1" applyFont="1" applyFill="1" applyAlignment="1">
      <alignment horizontal="centerContinuous"/>
    </xf>
    <xf numFmtId="0" fontId="8" fillId="3" borderId="0" xfId="2" applyNumberFormat="1" applyFont="1" applyFill="1" applyAlignment="1">
      <alignment horizontal="centerContinuous"/>
    </xf>
    <xf numFmtId="3" fontId="19" fillId="0" borderId="2" xfId="1" applyNumberFormat="1" applyFont="1" applyBorder="1" applyAlignment="1"/>
    <xf numFmtId="3" fontId="19" fillId="0" borderId="2" xfId="1" applyNumberFormat="1" applyFont="1" applyBorder="1" applyAlignment="1">
      <alignment horizontal="centerContinuous"/>
    </xf>
    <xf numFmtId="0" fontId="19" fillId="0" borderId="2" xfId="1" applyNumberFormat="1" applyFont="1" applyBorder="1" applyAlignment="1">
      <alignment horizontal="center"/>
    </xf>
    <xf numFmtId="3" fontId="19" fillId="0" borderId="2" xfId="0" applyNumberFormat="1" applyFont="1" applyBorder="1" applyAlignment="1"/>
    <xf numFmtId="0" fontId="3" fillId="3" borderId="0" xfId="2" applyNumberFormat="1" applyFont="1" applyFill="1" applyAlignment="1"/>
    <xf numFmtId="3" fontId="19" fillId="0" borderId="2" xfId="1" applyNumberFormat="1" applyFont="1" applyBorder="1" applyAlignment="1">
      <alignment horizontal="center"/>
    </xf>
    <xf numFmtId="3" fontId="3" fillId="3" borderId="0" xfId="2" applyNumberFormat="1" applyFont="1" applyFill="1"/>
    <xf numFmtId="3" fontId="19" fillId="0" borderId="1" xfId="1" applyNumberFormat="1" applyFont="1" applyBorder="1" applyAlignment="1">
      <alignment horizontal="center"/>
    </xf>
    <xf numFmtId="0" fontId="19" fillId="0" borderId="1" xfId="1" applyNumberFormat="1" applyFont="1" applyBorder="1" applyAlignment="1">
      <alignment horizontal="center"/>
    </xf>
    <xf numFmtId="3" fontId="19" fillId="0" borderId="1" xfId="0" applyNumberFormat="1" applyFont="1" applyBorder="1" applyAlignment="1">
      <alignment horizontal="center"/>
    </xf>
    <xf numFmtId="4" fontId="3" fillId="3" borderId="0" xfId="2" applyNumberFormat="1" applyFont="1" applyFill="1"/>
    <xf numFmtId="3" fontId="20" fillId="4" borderId="0" xfId="0" applyNumberFormat="1" applyFont="1" applyFill="1" applyAlignment="1">
      <alignment horizontal="right" wrapText="1"/>
    </xf>
    <xf numFmtId="3" fontId="20" fillId="4" borderId="0" xfId="0" applyNumberFormat="1" applyFont="1" applyFill="1" applyAlignment="1">
      <alignment horizontal="right" vertical="center" wrapText="1"/>
    </xf>
    <xf numFmtId="0" fontId="10" fillId="3" borderId="0" xfId="2" applyNumberFormat="1" applyFont="1" applyFill="1" applyAlignment="1"/>
    <xf numFmtId="3" fontId="10" fillId="3" borderId="0" xfId="2" applyNumberFormat="1" applyFont="1" applyFill="1"/>
    <xf numFmtId="4" fontId="10" fillId="3" borderId="0" xfId="2" applyNumberFormat="1" applyFont="1" applyFill="1"/>
    <xf numFmtId="0" fontId="6" fillId="3" borderId="0" xfId="2" applyNumberFormat="1" applyFont="1" applyFill="1" applyAlignment="1">
      <alignment horizontal="center"/>
    </xf>
    <xf numFmtId="0" fontId="10" fillId="3" borderId="0" xfId="2" applyNumberFormat="1" applyFont="1" applyFill="1" applyAlignment="1">
      <alignment horizontal="center"/>
    </xf>
    <xf numFmtId="0" fontId="16" fillId="3" borderId="0" xfId="2" applyNumberFormat="1" applyFont="1" applyFill="1" applyAlignment="1">
      <alignment horizontal="center"/>
    </xf>
  </cellXfs>
  <cellStyles count="8">
    <cellStyle name="Currency" xfId="7" builtinId="4"/>
    <cellStyle name="Currency 2" xfId="3" xr:uid="{00000000-0005-0000-0000-000001000000}"/>
    <cellStyle name="Currency 3" xfId="6" xr:uid="{00000000-0005-0000-0000-000002000000}"/>
    <cellStyle name="Normal" xfId="0" builtinId="0"/>
    <cellStyle name="Normal 2" xfId="1" xr:uid="{00000000-0005-0000-0000-000004000000}"/>
    <cellStyle name="Normal 2 2" xfId="2" xr:uid="{00000000-0005-0000-0000-000005000000}"/>
    <cellStyle name="Normal 3" xfId="4" xr:uid="{00000000-0005-0000-0000-000006000000}"/>
    <cellStyle name="Percent 2" xfId="5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5"/>
  <sheetViews>
    <sheetView tabSelected="1" zoomScale="87" zoomScaleNormal="87" workbookViewId="0"/>
  </sheetViews>
  <sheetFormatPr defaultColWidth="9.6640625" defaultRowHeight="15" x14ac:dyDescent="0.2"/>
  <cols>
    <col min="1" max="1" width="83.6640625" style="1" customWidth="1"/>
    <col min="2" max="16384" width="9.6640625" style="1"/>
  </cols>
  <sheetData>
    <row r="1" spans="1:1" x14ac:dyDescent="0.2">
      <c r="A1" s="2"/>
    </row>
    <row r="2" spans="1:1" ht="18" x14ac:dyDescent="0.25">
      <c r="A2" s="3" t="s">
        <v>0</v>
      </c>
    </row>
    <row r="3" spans="1:1" ht="23.25" x14ac:dyDescent="0.35">
      <c r="A3" s="4"/>
    </row>
    <row r="4" spans="1:1" ht="15.75" x14ac:dyDescent="0.25">
      <c r="A4" s="5" t="s">
        <v>1</v>
      </c>
    </row>
    <row r="5" spans="1:1" ht="29.1" customHeight="1" x14ac:dyDescent="0.2">
      <c r="A5" s="2"/>
    </row>
    <row r="6" spans="1:1" ht="30" x14ac:dyDescent="0.4">
      <c r="A6" s="6" t="s">
        <v>109</v>
      </c>
    </row>
    <row r="7" spans="1:1" ht="30" x14ac:dyDescent="0.4">
      <c r="A7" s="6" t="s">
        <v>2</v>
      </c>
    </row>
    <row r="8" spans="1:1" ht="30" x14ac:dyDescent="0.4">
      <c r="A8" s="6" t="s">
        <v>123</v>
      </c>
    </row>
    <row r="9" spans="1:1" x14ac:dyDescent="0.2">
      <c r="A9" s="2"/>
    </row>
    <row r="10" spans="1:1" ht="18" x14ac:dyDescent="0.25">
      <c r="A10" s="3" t="s">
        <v>3</v>
      </c>
    </row>
    <row r="11" spans="1:1" x14ac:dyDescent="0.2">
      <c r="A11" s="2" t="s">
        <v>124</v>
      </c>
    </row>
    <row r="12" spans="1:1" ht="18" x14ac:dyDescent="0.25">
      <c r="A12" s="3"/>
    </row>
    <row r="13" spans="1:1" x14ac:dyDescent="0.2">
      <c r="A13" s="7"/>
    </row>
    <row r="14" spans="1:1" x14ac:dyDescent="0.2">
      <c r="A14" s="2"/>
    </row>
    <row r="15" spans="1:1" ht="15.75" x14ac:dyDescent="0.25">
      <c r="A15" s="8"/>
    </row>
    <row r="16" spans="1:1" ht="15.75" x14ac:dyDescent="0.25">
      <c r="A16" s="8"/>
    </row>
    <row r="17" spans="1:1" x14ac:dyDescent="0.2">
      <c r="A17" s="2"/>
    </row>
    <row r="18" spans="1:1" x14ac:dyDescent="0.2">
      <c r="A18" s="2"/>
    </row>
    <row r="19" spans="1:1" ht="15.75" x14ac:dyDescent="0.25">
      <c r="A19" s="9" t="s">
        <v>125</v>
      </c>
    </row>
    <row r="20" spans="1:1" ht="15.75" x14ac:dyDescent="0.25">
      <c r="A20" s="9" t="s">
        <v>0</v>
      </c>
    </row>
    <row r="21" spans="1:1" ht="15.75" x14ac:dyDescent="0.25">
      <c r="A21" s="9" t="s">
        <v>1</v>
      </c>
    </row>
    <row r="22" spans="1:1" ht="15.75" x14ac:dyDescent="0.25">
      <c r="A22" s="10" t="s">
        <v>110</v>
      </c>
    </row>
    <row r="23" spans="1:1" ht="15.75" x14ac:dyDescent="0.25">
      <c r="A23" s="9" t="s">
        <v>4</v>
      </c>
    </row>
    <row r="24" spans="1:1" ht="15.75" x14ac:dyDescent="0.25">
      <c r="A24" s="9"/>
    </row>
    <row r="25" spans="1:1" ht="15.75" x14ac:dyDescent="0.25">
      <c r="A25" s="9" t="s">
        <v>5</v>
      </c>
    </row>
    <row r="26" spans="1:1" x14ac:dyDescent="0.2">
      <c r="A26" s="2"/>
    </row>
    <row r="27" spans="1:1" x14ac:dyDescent="0.2">
      <c r="A27" s="2"/>
    </row>
    <row r="28" spans="1:1" x14ac:dyDescent="0.2">
      <c r="A28" s="2"/>
    </row>
    <row r="29" spans="1:1" ht="15.75" x14ac:dyDescent="0.25">
      <c r="A29" s="9" t="s">
        <v>115</v>
      </c>
    </row>
    <row r="30" spans="1:1" ht="15.75" x14ac:dyDescent="0.25">
      <c r="A30" s="9" t="s">
        <v>116</v>
      </c>
    </row>
    <row r="31" spans="1:1" ht="15.75" x14ac:dyDescent="0.25">
      <c r="A31" s="9" t="s">
        <v>117</v>
      </c>
    </row>
    <row r="32" spans="1:1" ht="15.75" x14ac:dyDescent="0.25">
      <c r="A32" s="9" t="s">
        <v>118</v>
      </c>
    </row>
    <row r="33" spans="1:1" x14ac:dyDescent="0.2">
      <c r="A33" s="2"/>
    </row>
    <row r="34" spans="1:1" x14ac:dyDescent="0.2">
      <c r="A34" s="2"/>
    </row>
    <row r="35" spans="1:1" x14ac:dyDescent="0.2">
      <c r="A35" s="2"/>
    </row>
  </sheetData>
  <phoneticPr fontId="11" type="noConversion"/>
  <pageMargins left="0.69027777777777777" right="0.6" top="0.92986111111111114" bottom="0.24791666666666667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5"/>
  <sheetViews>
    <sheetView showGridLines="0" topLeftCell="A65" zoomScale="87" zoomScaleNormal="87" workbookViewId="0">
      <selection sqref="A1:F1"/>
    </sheetView>
  </sheetViews>
  <sheetFormatPr defaultRowHeight="15" x14ac:dyDescent="0.2"/>
  <cols>
    <col min="1" max="1" width="14.6640625" style="11" customWidth="1"/>
    <col min="2" max="2" width="13.21875" style="11" customWidth="1"/>
    <col min="3" max="3" width="12.6640625" style="11" customWidth="1"/>
    <col min="4" max="4" width="12.44140625" style="11" customWidth="1"/>
    <col min="5" max="5" width="13.21875" style="11" customWidth="1"/>
    <col min="6" max="6" width="12" style="11" customWidth="1"/>
    <col min="7" max="7" width="3.21875" style="11" customWidth="1"/>
    <col min="8" max="8" width="14.6640625" style="11" customWidth="1"/>
    <col min="9" max="11" width="13.21875" style="11" customWidth="1"/>
    <col min="12" max="12" width="3.109375" style="11" customWidth="1"/>
    <col min="13" max="13" width="14.6640625" style="11" customWidth="1"/>
    <col min="14" max="17" width="13.21875" style="11" customWidth="1"/>
    <col min="18" max="16384" width="8.88671875" style="13"/>
  </cols>
  <sheetData>
    <row r="1" spans="1:17" ht="15.75" x14ac:dyDescent="0.25">
      <c r="A1" s="36" t="s">
        <v>6</v>
      </c>
      <c r="B1" s="36"/>
      <c r="C1" s="36"/>
      <c r="D1" s="36"/>
      <c r="E1" s="36"/>
      <c r="F1" s="36"/>
      <c r="H1" s="36" t="s">
        <v>6</v>
      </c>
      <c r="I1" s="36"/>
      <c r="J1" s="36"/>
      <c r="K1" s="36"/>
      <c r="L1" s="12"/>
      <c r="M1" s="36" t="s">
        <v>114</v>
      </c>
      <c r="N1" s="36"/>
      <c r="O1" s="36"/>
      <c r="P1" s="36"/>
      <c r="Q1" s="36"/>
    </row>
    <row r="2" spans="1:17" s="11" customFormat="1" ht="15.75" x14ac:dyDescent="0.25">
      <c r="A2" s="37" t="s">
        <v>123</v>
      </c>
      <c r="B2" s="37"/>
      <c r="C2" s="37"/>
      <c r="D2" s="37"/>
      <c r="E2" s="37"/>
      <c r="F2" s="37"/>
      <c r="G2" s="24"/>
      <c r="H2" s="37" t="s">
        <v>123</v>
      </c>
      <c r="I2" s="37"/>
      <c r="J2" s="37"/>
      <c r="K2" s="37"/>
      <c r="L2" s="26"/>
      <c r="M2" s="37" t="s">
        <v>123</v>
      </c>
      <c r="N2" s="37"/>
      <c r="O2" s="37"/>
      <c r="P2" s="37"/>
      <c r="Q2" s="37"/>
    </row>
    <row r="3" spans="1:17" s="11" customFormat="1" ht="15.75" x14ac:dyDescent="0.25">
      <c r="A3" s="37" t="s">
        <v>7</v>
      </c>
      <c r="B3" s="37"/>
      <c r="C3" s="37"/>
      <c r="D3" s="37"/>
      <c r="E3" s="37"/>
      <c r="F3" s="37"/>
      <c r="G3" s="24"/>
      <c r="H3" s="37" t="s">
        <v>7</v>
      </c>
      <c r="I3" s="37"/>
      <c r="J3" s="37"/>
      <c r="K3" s="37"/>
      <c r="L3" s="26"/>
      <c r="M3" s="37" t="s">
        <v>122</v>
      </c>
      <c r="N3" s="37"/>
      <c r="O3" s="37"/>
      <c r="P3" s="37"/>
      <c r="Q3" s="37"/>
    </row>
    <row r="4" spans="1:17" s="11" customFormat="1" x14ac:dyDescent="0.2">
      <c r="A4" s="17" t="s">
        <v>120</v>
      </c>
      <c r="B4" s="18"/>
      <c r="C4" s="18"/>
      <c r="D4" s="18"/>
      <c r="E4" s="18"/>
      <c r="F4" s="18"/>
      <c r="H4" s="17" t="s">
        <v>120</v>
      </c>
      <c r="I4" s="18"/>
      <c r="J4" s="18"/>
      <c r="K4" s="18"/>
      <c r="L4" s="12"/>
      <c r="M4" s="17" t="s">
        <v>120</v>
      </c>
      <c r="N4" s="18"/>
      <c r="O4" s="18"/>
      <c r="P4" s="18"/>
      <c r="Q4" s="18"/>
    </row>
    <row r="5" spans="1:17" s="11" customFormat="1" x14ac:dyDescent="0.2">
      <c r="A5" s="19" t="s">
        <v>121</v>
      </c>
      <c r="B5" s="18"/>
      <c r="C5" s="18"/>
      <c r="D5" s="18"/>
      <c r="E5" s="18"/>
      <c r="F5" s="18"/>
      <c r="H5" s="19" t="s">
        <v>121</v>
      </c>
      <c r="I5" s="18"/>
      <c r="J5" s="18"/>
      <c r="K5" s="18"/>
      <c r="L5" s="12"/>
      <c r="M5" s="19" t="s">
        <v>121</v>
      </c>
      <c r="N5" s="18"/>
      <c r="O5" s="18"/>
      <c r="P5" s="18"/>
      <c r="Q5" s="18"/>
    </row>
    <row r="6" spans="1:17" s="11" customFormat="1" ht="5.25" customHeight="1" x14ac:dyDescent="0.2">
      <c r="A6" s="14"/>
      <c r="B6" s="14"/>
      <c r="C6" s="14"/>
      <c r="D6" s="14"/>
      <c r="E6" s="14"/>
      <c r="F6" s="14"/>
      <c r="H6" s="14"/>
      <c r="I6" s="14"/>
      <c r="J6" s="14"/>
      <c r="K6" s="14"/>
      <c r="L6" s="12"/>
      <c r="M6" s="38"/>
      <c r="N6" s="38"/>
      <c r="O6" s="38"/>
      <c r="P6" s="38"/>
      <c r="Q6" s="38"/>
    </row>
    <row r="7" spans="1:17" s="11" customFormat="1" ht="3" customHeight="1" x14ac:dyDescent="0.2">
      <c r="A7" s="14"/>
      <c r="B7" s="14"/>
      <c r="C7" s="14"/>
      <c r="D7" s="14"/>
      <c r="E7" s="14"/>
      <c r="F7" s="14"/>
      <c r="H7" s="14"/>
      <c r="I7" s="14"/>
      <c r="J7" s="14"/>
      <c r="K7" s="14"/>
      <c r="L7" s="12"/>
      <c r="M7" s="14"/>
      <c r="N7" s="14"/>
      <c r="O7" s="14"/>
      <c r="P7" s="14"/>
      <c r="Q7" s="14"/>
    </row>
    <row r="8" spans="1:17" s="11" customFormat="1" ht="15.75" x14ac:dyDescent="0.25">
      <c r="A8" s="20" t="s">
        <v>9</v>
      </c>
      <c r="B8" s="21" t="s">
        <v>106</v>
      </c>
      <c r="C8" s="21" t="s">
        <v>102</v>
      </c>
      <c r="D8" s="21" t="s">
        <v>102</v>
      </c>
      <c r="E8" s="22" t="s">
        <v>111</v>
      </c>
      <c r="F8" s="23"/>
      <c r="G8" s="24"/>
      <c r="H8" s="25" t="s">
        <v>9</v>
      </c>
      <c r="I8" s="25"/>
      <c r="J8" s="25" t="s">
        <v>104</v>
      </c>
      <c r="K8" s="25" t="s">
        <v>107</v>
      </c>
      <c r="L8" s="26"/>
      <c r="M8" s="20" t="s">
        <v>9</v>
      </c>
      <c r="N8" s="21" t="s">
        <v>106</v>
      </c>
      <c r="O8" s="22" t="s">
        <v>111</v>
      </c>
      <c r="P8" s="21" t="s">
        <v>107</v>
      </c>
      <c r="Q8" s="22"/>
    </row>
    <row r="9" spans="1:17" s="11" customFormat="1" ht="16.5" thickBot="1" x14ac:dyDescent="0.3">
      <c r="A9" s="27" t="s">
        <v>8</v>
      </c>
      <c r="B9" s="27" t="s">
        <v>98</v>
      </c>
      <c r="C9" s="27" t="s">
        <v>99</v>
      </c>
      <c r="D9" s="27" t="s">
        <v>100</v>
      </c>
      <c r="E9" s="28" t="s">
        <v>112</v>
      </c>
      <c r="F9" s="29" t="s">
        <v>101</v>
      </c>
      <c r="G9" s="24"/>
      <c r="H9" s="27" t="s">
        <v>8</v>
      </c>
      <c r="I9" s="27" t="s">
        <v>103</v>
      </c>
      <c r="J9" s="27" t="s">
        <v>105</v>
      </c>
      <c r="K9" s="27" t="s">
        <v>113</v>
      </c>
      <c r="L9" s="26"/>
      <c r="M9" s="27" t="s">
        <v>8</v>
      </c>
      <c r="N9" s="27" t="s">
        <v>98</v>
      </c>
      <c r="O9" s="28" t="s">
        <v>112</v>
      </c>
      <c r="P9" s="27" t="s">
        <v>119</v>
      </c>
      <c r="Q9" s="29" t="s">
        <v>101</v>
      </c>
    </row>
    <row r="10" spans="1:17" s="11" customFormat="1" ht="4.5" customHeight="1" x14ac:dyDescent="0.2">
      <c r="A10" s="24"/>
      <c r="B10" s="30"/>
      <c r="C10" s="26"/>
      <c r="D10" s="30"/>
      <c r="E10" s="26"/>
      <c r="F10" s="30"/>
      <c r="G10" s="26"/>
      <c r="H10" s="26"/>
      <c r="I10" s="30"/>
      <c r="J10" s="26"/>
      <c r="K10" s="30"/>
      <c r="L10" s="26"/>
      <c r="M10" s="26"/>
      <c r="N10" s="26"/>
      <c r="O10" s="26"/>
      <c r="P10" s="26"/>
      <c r="Q10" s="26"/>
    </row>
    <row r="11" spans="1:17" s="11" customFormat="1" x14ac:dyDescent="0.2">
      <c r="A11" s="24" t="s">
        <v>10</v>
      </c>
      <c r="B11" s="31">
        <v>13749914.819999998</v>
      </c>
      <c r="C11" s="31">
        <v>20012200.880000003</v>
      </c>
      <c r="D11" s="31">
        <v>14367641.369999999</v>
      </c>
      <c r="E11" s="31">
        <v>11067372.68</v>
      </c>
      <c r="F11" s="31">
        <f>+B11+C11+D11+E11</f>
        <v>59197129.75</v>
      </c>
      <c r="G11" s="26"/>
      <c r="H11" s="24" t="s">
        <v>10</v>
      </c>
      <c r="I11" s="31">
        <v>164831</v>
      </c>
      <c r="J11" s="31">
        <v>3185.37</v>
      </c>
      <c r="K11" s="31">
        <v>0</v>
      </c>
      <c r="L11" s="30"/>
      <c r="M11" s="24" t="s">
        <v>10</v>
      </c>
      <c r="N11" s="31">
        <v>645966.30434782605</v>
      </c>
      <c r="O11" s="31">
        <v>2045773.6086956521</v>
      </c>
      <c r="P11" s="31">
        <v>11452.173913043478</v>
      </c>
      <c r="Q11" s="26">
        <f>+N11+O11+P11</f>
        <v>2703192.0869565215</v>
      </c>
    </row>
    <row r="12" spans="1:17" s="11" customFormat="1" x14ac:dyDescent="0.2">
      <c r="A12" s="24" t="s">
        <v>11</v>
      </c>
      <c r="B12" s="31">
        <v>294259223.30000001</v>
      </c>
      <c r="C12" s="31">
        <v>525910326.27999991</v>
      </c>
      <c r="D12" s="31">
        <v>161511411.86000001</v>
      </c>
      <c r="E12" s="31">
        <v>155282841.07999998</v>
      </c>
      <c r="F12" s="31">
        <f t="shared" ref="F12:F75" si="0">+B12+C12+D12+E12</f>
        <v>1136963802.52</v>
      </c>
      <c r="G12" s="26"/>
      <c r="H12" s="24" t="s">
        <v>11</v>
      </c>
      <c r="I12" s="31">
        <v>398774.86</v>
      </c>
      <c r="J12" s="31">
        <v>2090059.29</v>
      </c>
      <c r="K12" s="31">
        <v>0</v>
      </c>
      <c r="L12" s="30"/>
      <c r="M12" s="24" t="s">
        <v>11</v>
      </c>
      <c r="N12" s="31">
        <v>16048868.956521738</v>
      </c>
      <c r="O12" s="31">
        <v>27227896.695652172</v>
      </c>
      <c r="P12" s="31">
        <v>4833438.1304347822</v>
      </c>
      <c r="Q12" s="26">
        <f t="shared" ref="Q12:Q75" si="1">+N12+O12+P12</f>
        <v>48110203.782608688</v>
      </c>
    </row>
    <row r="13" spans="1:17" s="11" customFormat="1" x14ac:dyDescent="0.2">
      <c r="A13" s="24" t="s">
        <v>12</v>
      </c>
      <c r="B13" s="31">
        <v>43427249.560000017</v>
      </c>
      <c r="C13" s="31">
        <v>32695897.899999999</v>
      </c>
      <c r="D13" s="31">
        <v>24447169.589999996</v>
      </c>
      <c r="E13" s="31">
        <v>24193985.920000002</v>
      </c>
      <c r="F13" s="31">
        <f t="shared" si="0"/>
        <v>124764302.97000001</v>
      </c>
      <c r="G13" s="26"/>
      <c r="H13" s="24" t="s">
        <v>12</v>
      </c>
      <c r="I13" s="31">
        <v>469467.29</v>
      </c>
      <c r="J13" s="31">
        <v>0</v>
      </c>
      <c r="K13" s="31">
        <v>803302.17</v>
      </c>
      <c r="L13" s="30"/>
      <c r="M13" s="24" t="s">
        <v>12</v>
      </c>
      <c r="N13" s="31">
        <v>1617504.4347826086</v>
      </c>
      <c r="O13" s="31">
        <v>2959703.8695652173</v>
      </c>
      <c r="P13" s="31">
        <v>66404.65217391304</v>
      </c>
      <c r="Q13" s="26">
        <f t="shared" si="1"/>
        <v>4643612.9565217393</v>
      </c>
    </row>
    <row r="14" spans="1:17" s="11" customFormat="1" x14ac:dyDescent="0.2">
      <c r="A14" s="24" t="s">
        <v>13</v>
      </c>
      <c r="B14" s="31">
        <v>96451033.160000011</v>
      </c>
      <c r="C14" s="31">
        <v>84625887.480000004</v>
      </c>
      <c r="D14" s="31">
        <v>35503259.579999998</v>
      </c>
      <c r="E14" s="31">
        <v>59347588.93</v>
      </c>
      <c r="F14" s="31">
        <f t="shared" si="0"/>
        <v>275927769.15000004</v>
      </c>
      <c r="G14" s="26"/>
      <c r="H14" s="24" t="s">
        <v>13</v>
      </c>
      <c r="I14" s="31">
        <v>1122674.55</v>
      </c>
      <c r="J14" s="31">
        <v>26230.53</v>
      </c>
      <c r="K14" s="31">
        <v>262.64</v>
      </c>
      <c r="L14" s="30"/>
      <c r="M14" s="24" t="s">
        <v>13</v>
      </c>
      <c r="N14" s="31">
        <v>2207769.3043478262</v>
      </c>
      <c r="O14" s="31">
        <v>4111618.0434782607</v>
      </c>
      <c r="P14" s="31">
        <v>111973.73913043478</v>
      </c>
      <c r="Q14" s="26">
        <f t="shared" si="1"/>
        <v>6431361.0869565215</v>
      </c>
    </row>
    <row r="15" spans="1:17" s="11" customFormat="1" x14ac:dyDescent="0.2">
      <c r="A15" s="24" t="s">
        <v>14</v>
      </c>
      <c r="B15" s="31">
        <v>37635021.989999995</v>
      </c>
      <c r="C15" s="31">
        <v>59132943.5</v>
      </c>
      <c r="D15" s="31">
        <v>20759985.84</v>
      </c>
      <c r="E15" s="31">
        <v>22713017.870000001</v>
      </c>
      <c r="F15" s="31">
        <f t="shared" si="0"/>
        <v>140240969.19999999</v>
      </c>
      <c r="G15" s="26"/>
      <c r="H15" s="24" t="s">
        <v>14</v>
      </c>
      <c r="I15" s="31">
        <v>162978.56</v>
      </c>
      <c r="J15" s="31">
        <v>124191.41</v>
      </c>
      <c r="K15" s="31">
        <v>3018.4</v>
      </c>
      <c r="L15" s="30"/>
      <c r="M15" s="24" t="s">
        <v>14</v>
      </c>
      <c r="N15" s="31">
        <v>2084117.0434782607</v>
      </c>
      <c r="O15" s="31">
        <v>3090593.6086956519</v>
      </c>
      <c r="P15" s="31">
        <v>90413.304347826081</v>
      </c>
      <c r="Q15" s="26">
        <f t="shared" si="1"/>
        <v>5265123.9565217383</v>
      </c>
    </row>
    <row r="16" spans="1:17" s="11" customFormat="1" x14ac:dyDescent="0.2">
      <c r="A16" s="24" t="s">
        <v>15</v>
      </c>
      <c r="B16" s="31">
        <v>5917153.4699999997</v>
      </c>
      <c r="C16" s="31">
        <v>9594900.0500000007</v>
      </c>
      <c r="D16" s="31">
        <v>9104884.7699999996</v>
      </c>
      <c r="E16" s="31">
        <v>2553704.81</v>
      </c>
      <c r="F16" s="31">
        <f t="shared" si="0"/>
        <v>27170643.099999998</v>
      </c>
      <c r="G16" s="26"/>
      <c r="H16" s="24" t="s">
        <v>15</v>
      </c>
      <c r="I16" s="31">
        <v>0</v>
      </c>
      <c r="J16" s="31">
        <v>46136.81</v>
      </c>
      <c r="K16" s="31">
        <v>31592.94</v>
      </c>
      <c r="L16" s="30"/>
      <c r="M16" s="24" t="s">
        <v>15</v>
      </c>
      <c r="N16" s="31">
        <v>198991.47826086957</v>
      </c>
      <c r="O16" s="31">
        <v>442184.47826086957</v>
      </c>
      <c r="P16" s="31">
        <v>15451.782608695652</v>
      </c>
      <c r="Q16" s="26">
        <f t="shared" si="1"/>
        <v>656627.73913043481</v>
      </c>
    </row>
    <row r="17" spans="1:17" s="11" customFormat="1" x14ac:dyDescent="0.2">
      <c r="A17" s="24" t="s">
        <v>16</v>
      </c>
      <c r="B17" s="31">
        <v>45956882.050000004</v>
      </c>
      <c r="C17" s="31">
        <v>87942626.870000005</v>
      </c>
      <c r="D17" s="31">
        <v>34518436.709999993</v>
      </c>
      <c r="E17" s="31">
        <v>34458848.539999999</v>
      </c>
      <c r="F17" s="31">
        <f t="shared" si="0"/>
        <v>202876794.16999999</v>
      </c>
      <c r="G17" s="26"/>
      <c r="H17" s="24" t="s">
        <v>16</v>
      </c>
      <c r="I17" s="31">
        <v>185339.11</v>
      </c>
      <c r="J17" s="31">
        <v>57158.67</v>
      </c>
      <c r="K17" s="31">
        <v>6092.4</v>
      </c>
      <c r="L17" s="30"/>
      <c r="M17" s="24" t="s">
        <v>16</v>
      </c>
      <c r="N17" s="31">
        <v>2074371.0434782607</v>
      </c>
      <c r="O17" s="31">
        <v>5049786.0434782607</v>
      </c>
      <c r="P17" s="31">
        <v>164458.47826086957</v>
      </c>
      <c r="Q17" s="26">
        <f t="shared" si="1"/>
        <v>7288615.5652173907</v>
      </c>
    </row>
    <row r="18" spans="1:17" s="11" customFormat="1" x14ac:dyDescent="0.2">
      <c r="A18" s="24" t="s">
        <v>17</v>
      </c>
      <c r="B18" s="31">
        <v>15541218.319999998</v>
      </c>
      <c r="C18" s="31">
        <v>30785471.699999999</v>
      </c>
      <c r="D18" s="31">
        <v>17770929.550000001</v>
      </c>
      <c r="E18" s="31">
        <v>8442636.2899999991</v>
      </c>
      <c r="F18" s="31">
        <f t="shared" si="0"/>
        <v>72540255.859999985</v>
      </c>
      <c r="G18" s="26"/>
      <c r="H18" s="24" t="s">
        <v>17</v>
      </c>
      <c r="I18" s="31">
        <v>80765.52</v>
      </c>
      <c r="J18" s="31">
        <v>53143.98</v>
      </c>
      <c r="K18" s="31">
        <v>32489.34</v>
      </c>
      <c r="L18" s="30"/>
      <c r="M18" s="24" t="s">
        <v>17</v>
      </c>
      <c r="N18" s="31">
        <v>829710.39130434778</v>
      </c>
      <c r="O18" s="31">
        <v>1669466.1304347825</v>
      </c>
      <c r="P18" s="31">
        <v>42391.739130434784</v>
      </c>
      <c r="Q18" s="26">
        <f t="shared" si="1"/>
        <v>2541568.260869565</v>
      </c>
    </row>
    <row r="19" spans="1:17" s="11" customFormat="1" x14ac:dyDescent="0.2">
      <c r="A19" s="24" t="s">
        <v>18</v>
      </c>
      <c r="B19" s="31">
        <v>32982059.079999998</v>
      </c>
      <c r="C19" s="31">
        <v>43939784.840000004</v>
      </c>
      <c r="D19" s="31">
        <v>24581313.390000001</v>
      </c>
      <c r="E19" s="31">
        <v>22622973.879999999</v>
      </c>
      <c r="F19" s="31">
        <f t="shared" si="0"/>
        <v>124126131.19</v>
      </c>
      <c r="G19" s="26"/>
      <c r="H19" s="24" t="s">
        <v>18</v>
      </c>
      <c r="I19" s="31">
        <v>54127.92</v>
      </c>
      <c r="J19" s="31">
        <v>0</v>
      </c>
      <c r="K19" s="31">
        <v>6118.31</v>
      </c>
      <c r="L19" s="30"/>
      <c r="M19" s="24" t="s">
        <v>18</v>
      </c>
      <c r="N19" s="31">
        <v>1131179.3913043477</v>
      </c>
      <c r="O19" s="31">
        <v>2614037.3913043477</v>
      </c>
      <c r="P19" s="31">
        <v>13636.391304347826</v>
      </c>
      <c r="Q19" s="26">
        <f t="shared" si="1"/>
        <v>3758853.173913043</v>
      </c>
    </row>
    <row r="20" spans="1:17" s="11" customFormat="1" x14ac:dyDescent="0.2">
      <c r="A20" s="24" t="s">
        <v>19</v>
      </c>
      <c r="B20" s="31">
        <v>44405321.779999994</v>
      </c>
      <c r="C20" s="31">
        <v>88649099.700000018</v>
      </c>
      <c r="D20" s="31">
        <v>35682820.640000001</v>
      </c>
      <c r="E20" s="31">
        <v>28210718.399999999</v>
      </c>
      <c r="F20" s="31">
        <f t="shared" si="0"/>
        <v>196947960.52000001</v>
      </c>
      <c r="G20" s="26"/>
      <c r="H20" s="24" t="s">
        <v>19</v>
      </c>
      <c r="I20" s="31">
        <v>96651.14</v>
      </c>
      <c r="J20" s="31">
        <v>359495.41</v>
      </c>
      <c r="K20" s="31">
        <v>2236.13</v>
      </c>
      <c r="L20" s="30"/>
      <c r="M20" s="24" t="s">
        <v>19</v>
      </c>
      <c r="N20" s="31">
        <v>2705516.913043478</v>
      </c>
      <c r="O20" s="31">
        <v>5104155.8260869561</v>
      </c>
      <c r="P20" s="31">
        <v>585093.47826086951</v>
      </c>
      <c r="Q20" s="26">
        <f t="shared" si="1"/>
        <v>8394766.2173913028</v>
      </c>
    </row>
    <row r="21" spans="1:17" s="11" customFormat="1" x14ac:dyDescent="0.2">
      <c r="A21" s="24" t="s">
        <v>20</v>
      </c>
      <c r="B21" s="31">
        <v>52757492.819999993</v>
      </c>
      <c r="C21" s="31">
        <v>46394806.840000004</v>
      </c>
      <c r="D21" s="31">
        <v>19642705.740000002</v>
      </c>
      <c r="E21" s="31">
        <v>37476706.939999998</v>
      </c>
      <c r="F21" s="31">
        <f t="shared" si="0"/>
        <v>156271712.34</v>
      </c>
      <c r="G21" s="26"/>
      <c r="H21" s="24" t="s">
        <v>20</v>
      </c>
      <c r="I21" s="31">
        <v>464905.12</v>
      </c>
      <c r="J21" s="31">
        <v>0</v>
      </c>
      <c r="K21" s="31">
        <v>83571.960000000006</v>
      </c>
      <c r="L21" s="30"/>
      <c r="M21" s="24" t="s">
        <v>20</v>
      </c>
      <c r="N21" s="31">
        <v>1544431</v>
      </c>
      <c r="O21" s="31">
        <v>3577359.7391304346</v>
      </c>
      <c r="P21" s="31">
        <v>39297.304347826088</v>
      </c>
      <c r="Q21" s="26">
        <f t="shared" si="1"/>
        <v>5161088.0434782607</v>
      </c>
    </row>
    <row r="22" spans="1:17" s="11" customFormat="1" x14ac:dyDescent="0.2">
      <c r="A22" s="24" t="s">
        <v>21</v>
      </c>
      <c r="B22" s="31">
        <v>14153375.529999999</v>
      </c>
      <c r="C22" s="31">
        <v>18030150.57</v>
      </c>
      <c r="D22" s="31">
        <v>12657692.24</v>
      </c>
      <c r="E22" s="31">
        <v>5991899.7700000005</v>
      </c>
      <c r="F22" s="31">
        <f t="shared" si="0"/>
        <v>50833118.110000007</v>
      </c>
      <c r="G22" s="26"/>
      <c r="H22" s="24" t="s">
        <v>21</v>
      </c>
      <c r="I22" s="31">
        <v>32589.38</v>
      </c>
      <c r="J22" s="31">
        <v>409129.28</v>
      </c>
      <c r="K22" s="31">
        <v>0</v>
      </c>
      <c r="L22" s="30"/>
      <c r="M22" s="24" t="s">
        <v>21</v>
      </c>
      <c r="N22" s="31">
        <v>737388.17391304346</v>
      </c>
      <c r="O22" s="31">
        <v>895023.13043478259</v>
      </c>
      <c r="P22" s="31">
        <v>60735.608695652169</v>
      </c>
      <c r="Q22" s="26">
        <f t="shared" si="1"/>
        <v>1693146.9130434783</v>
      </c>
    </row>
    <row r="23" spans="1:17" s="11" customFormat="1" x14ac:dyDescent="0.2">
      <c r="A23" s="24" t="s">
        <v>22</v>
      </c>
      <c r="B23" s="31">
        <v>35354389.020000003</v>
      </c>
      <c r="C23" s="31">
        <v>65944717.25</v>
      </c>
      <c r="D23" s="31">
        <v>22477243.669999998</v>
      </c>
      <c r="E23" s="31">
        <v>20703990.690000001</v>
      </c>
      <c r="F23" s="31">
        <f t="shared" si="0"/>
        <v>144480340.63000003</v>
      </c>
      <c r="G23" s="26"/>
      <c r="H23" s="24" t="s">
        <v>22</v>
      </c>
      <c r="I23" s="31">
        <v>52064.31</v>
      </c>
      <c r="J23" s="31">
        <v>47657.22</v>
      </c>
      <c r="K23" s="31">
        <v>112427.38</v>
      </c>
      <c r="L23" s="30"/>
      <c r="M23" s="24" t="s">
        <v>22</v>
      </c>
      <c r="N23" s="31">
        <v>2088528</v>
      </c>
      <c r="O23" s="31">
        <v>4051545.4782608692</v>
      </c>
      <c r="P23" s="31">
        <v>86217.304347826081</v>
      </c>
      <c r="Q23" s="26">
        <f t="shared" si="1"/>
        <v>6226290.7826086953</v>
      </c>
    </row>
    <row r="24" spans="1:17" s="11" customFormat="1" x14ac:dyDescent="0.2">
      <c r="A24" s="24" t="s">
        <v>23</v>
      </c>
      <c r="B24" s="31">
        <v>64360430.370000005</v>
      </c>
      <c r="C24" s="31">
        <v>100809003.54000001</v>
      </c>
      <c r="D24" s="31">
        <v>40039968.200000003</v>
      </c>
      <c r="E24" s="31">
        <v>38603463.140000001</v>
      </c>
      <c r="F24" s="31">
        <f t="shared" si="0"/>
        <v>243812865.25</v>
      </c>
      <c r="G24" s="26"/>
      <c r="H24" s="24" t="s">
        <v>23</v>
      </c>
      <c r="I24" s="31">
        <v>446080.27</v>
      </c>
      <c r="J24" s="31">
        <v>190393.18</v>
      </c>
      <c r="K24" s="31">
        <v>11688.19</v>
      </c>
      <c r="L24" s="30"/>
      <c r="M24" s="24" t="s">
        <v>23</v>
      </c>
      <c r="N24" s="31">
        <v>3218291.3043478262</v>
      </c>
      <c r="O24" s="31">
        <v>4351541.8260869561</v>
      </c>
      <c r="P24" s="31">
        <v>315760.04347826086</v>
      </c>
      <c r="Q24" s="26">
        <f t="shared" si="1"/>
        <v>7885593.173913043</v>
      </c>
    </row>
    <row r="25" spans="1:17" s="11" customFormat="1" x14ac:dyDescent="0.2">
      <c r="A25" s="24" t="s">
        <v>24</v>
      </c>
      <c r="B25" s="31">
        <v>11260082.890000004</v>
      </c>
      <c r="C25" s="31">
        <v>6854451.9299999997</v>
      </c>
      <c r="D25" s="31">
        <v>7572266.6800000006</v>
      </c>
      <c r="E25" s="31">
        <v>6714840.4400000004</v>
      </c>
      <c r="F25" s="31">
        <f t="shared" si="0"/>
        <v>32401641.940000005</v>
      </c>
      <c r="G25" s="26"/>
      <c r="H25" s="24" t="s">
        <v>24</v>
      </c>
      <c r="I25" s="31">
        <v>69041.31</v>
      </c>
      <c r="J25" s="31">
        <v>0</v>
      </c>
      <c r="K25" s="31">
        <v>35786.46</v>
      </c>
      <c r="L25" s="30"/>
      <c r="M25" s="24" t="s">
        <v>24</v>
      </c>
      <c r="N25" s="31">
        <v>360267.34782608692</v>
      </c>
      <c r="O25" s="31">
        <v>771678.69565217383</v>
      </c>
      <c r="P25" s="31">
        <v>1430.4347826086955</v>
      </c>
      <c r="Q25" s="26">
        <f t="shared" si="1"/>
        <v>1133376.4782608694</v>
      </c>
    </row>
    <row r="26" spans="1:17" s="11" customFormat="1" x14ac:dyDescent="0.2">
      <c r="A26" s="24" t="s">
        <v>25</v>
      </c>
      <c r="B26" s="31">
        <v>4904640.79</v>
      </c>
      <c r="C26" s="31">
        <v>3435758.34</v>
      </c>
      <c r="D26" s="31">
        <v>4839996.3099999996</v>
      </c>
      <c r="E26" s="31">
        <v>3005068.11</v>
      </c>
      <c r="F26" s="31">
        <f t="shared" si="0"/>
        <v>16185463.549999999</v>
      </c>
      <c r="G26" s="26"/>
      <c r="H26" s="24" t="s">
        <v>25</v>
      </c>
      <c r="I26" s="31">
        <v>1294.1099999999999</v>
      </c>
      <c r="J26" s="31">
        <v>0</v>
      </c>
      <c r="K26" s="31">
        <v>0</v>
      </c>
      <c r="L26" s="30"/>
      <c r="M26" s="24" t="s">
        <v>25</v>
      </c>
      <c r="N26" s="31">
        <v>134799.60869565216</v>
      </c>
      <c r="O26" s="31">
        <v>896558.82608695643</v>
      </c>
      <c r="P26" s="31">
        <v>17888.043478260868</v>
      </c>
      <c r="Q26" s="26">
        <f t="shared" si="1"/>
        <v>1049246.4782608696</v>
      </c>
    </row>
    <row r="27" spans="1:17" s="11" customFormat="1" x14ac:dyDescent="0.2">
      <c r="A27" s="24" t="s">
        <v>26</v>
      </c>
      <c r="B27" s="31">
        <v>15490793.579999996</v>
      </c>
      <c r="C27" s="31">
        <v>18823163.890000001</v>
      </c>
      <c r="D27" s="31">
        <v>12248032.370000001</v>
      </c>
      <c r="E27" s="31">
        <v>6063780.3399999999</v>
      </c>
      <c r="F27" s="31">
        <f t="shared" si="0"/>
        <v>52625770.180000007</v>
      </c>
      <c r="G27" s="26"/>
      <c r="H27" s="24" t="s">
        <v>26</v>
      </c>
      <c r="I27" s="31">
        <v>10432.98</v>
      </c>
      <c r="J27" s="31">
        <v>175959.2</v>
      </c>
      <c r="K27" s="31">
        <v>-65.77</v>
      </c>
      <c r="L27" s="30"/>
      <c r="M27" s="24" t="s">
        <v>26</v>
      </c>
      <c r="N27" s="31">
        <v>509390.21739130432</v>
      </c>
      <c r="O27" s="31">
        <v>744557.47826086951</v>
      </c>
      <c r="P27" s="31">
        <v>17301.08695652174</v>
      </c>
      <c r="Q27" s="26">
        <f t="shared" si="1"/>
        <v>1271248.7826086956</v>
      </c>
    </row>
    <row r="28" spans="1:17" s="11" customFormat="1" x14ac:dyDescent="0.2">
      <c r="A28" s="24" t="s">
        <v>27</v>
      </c>
      <c r="B28" s="31">
        <v>58474645.530000009</v>
      </c>
      <c r="C28" s="31">
        <v>76396131.049999997</v>
      </c>
      <c r="D28" s="31">
        <v>37222047.639999993</v>
      </c>
      <c r="E28" s="31">
        <v>37746852.859999999</v>
      </c>
      <c r="F28" s="31">
        <f t="shared" si="0"/>
        <v>209839677.07999998</v>
      </c>
      <c r="G28" s="26"/>
      <c r="H28" s="24" t="s">
        <v>27</v>
      </c>
      <c r="I28" s="31">
        <v>194617.93</v>
      </c>
      <c r="J28" s="31">
        <v>248.44</v>
      </c>
      <c r="K28" s="31">
        <v>52330.43</v>
      </c>
      <c r="L28" s="30"/>
      <c r="M28" s="24" t="s">
        <v>27</v>
      </c>
      <c r="N28" s="31">
        <v>3261786.0869565215</v>
      </c>
      <c r="O28" s="31">
        <v>6763650.8695652168</v>
      </c>
      <c r="P28" s="31">
        <v>87529.65217391304</v>
      </c>
      <c r="Q28" s="26">
        <f t="shared" si="1"/>
        <v>10112966.60869565</v>
      </c>
    </row>
    <row r="29" spans="1:17" s="11" customFormat="1" x14ac:dyDescent="0.2">
      <c r="A29" s="24" t="s">
        <v>28</v>
      </c>
      <c r="B29" s="31">
        <v>310628748.53000009</v>
      </c>
      <c r="C29" s="31">
        <v>614706013.55000019</v>
      </c>
      <c r="D29" s="31">
        <v>201118163.69</v>
      </c>
      <c r="E29" s="31">
        <v>186142556.44999999</v>
      </c>
      <c r="F29" s="31">
        <f t="shared" si="0"/>
        <v>1312595482.2200003</v>
      </c>
      <c r="G29" s="26"/>
      <c r="H29" s="24" t="s">
        <v>28</v>
      </c>
      <c r="I29" s="31">
        <v>592349.14</v>
      </c>
      <c r="J29" s="31">
        <v>3765153.72</v>
      </c>
      <c r="K29" s="31">
        <v>0</v>
      </c>
      <c r="L29" s="30"/>
      <c r="M29" s="24" t="s">
        <v>28</v>
      </c>
      <c r="N29" s="31">
        <v>16154060.04347826</v>
      </c>
      <c r="O29" s="31">
        <v>28045555.130434781</v>
      </c>
      <c r="P29" s="31">
        <v>5767956.5217391299</v>
      </c>
      <c r="Q29" s="26">
        <f t="shared" si="1"/>
        <v>49967571.695652172</v>
      </c>
    </row>
    <row r="30" spans="1:17" s="11" customFormat="1" x14ac:dyDescent="0.2">
      <c r="A30" s="24" t="s">
        <v>29</v>
      </c>
      <c r="B30" s="31">
        <v>11748852.83</v>
      </c>
      <c r="C30" s="31">
        <v>781973.4</v>
      </c>
      <c r="D30" s="31">
        <v>645374.47</v>
      </c>
      <c r="E30" s="31">
        <v>6270456.9500000002</v>
      </c>
      <c r="F30" s="31">
        <f t="shared" si="0"/>
        <v>19446657.650000002</v>
      </c>
      <c r="G30" s="26"/>
      <c r="H30" s="24" t="s">
        <v>29</v>
      </c>
      <c r="I30" s="31">
        <v>14688.21</v>
      </c>
      <c r="J30" s="31">
        <v>119389.54</v>
      </c>
      <c r="K30" s="31">
        <v>1263499.22</v>
      </c>
      <c r="L30" s="30"/>
      <c r="M30" s="24" t="s">
        <v>29</v>
      </c>
      <c r="N30" s="31">
        <v>726961.08695652173</v>
      </c>
      <c r="O30" s="31">
        <v>1073053.6086956521</v>
      </c>
      <c r="P30" s="31">
        <v>35179.565217391304</v>
      </c>
      <c r="Q30" s="26">
        <f t="shared" si="1"/>
        <v>1835194.2608695652</v>
      </c>
    </row>
    <row r="31" spans="1:17" s="11" customFormat="1" x14ac:dyDescent="0.2">
      <c r="A31" s="24" t="s">
        <v>30</v>
      </c>
      <c r="B31" s="31">
        <v>24795487.440000001</v>
      </c>
      <c r="C31" s="31">
        <v>35859906.399999999</v>
      </c>
      <c r="D31" s="31">
        <v>23911951.949999999</v>
      </c>
      <c r="E31" s="31">
        <v>13573946.350000001</v>
      </c>
      <c r="F31" s="31">
        <f t="shared" si="0"/>
        <v>98141292.140000015</v>
      </c>
      <c r="G31" s="26"/>
      <c r="H31" s="24" t="s">
        <v>30</v>
      </c>
      <c r="I31" s="31">
        <v>105216.7</v>
      </c>
      <c r="J31" s="31">
        <v>8755.7099999999991</v>
      </c>
      <c r="K31" s="31">
        <v>23248.03</v>
      </c>
      <c r="L31" s="30"/>
      <c r="M31" s="24" t="s">
        <v>30</v>
      </c>
      <c r="N31" s="31">
        <v>1365313.6086956521</v>
      </c>
      <c r="O31" s="31">
        <v>3071968.4347826084</v>
      </c>
      <c r="P31" s="31">
        <v>92698.913043478256</v>
      </c>
      <c r="Q31" s="26">
        <f t="shared" si="1"/>
        <v>4529980.9565217393</v>
      </c>
    </row>
    <row r="32" spans="1:17" s="11" customFormat="1" x14ac:dyDescent="0.2">
      <c r="A32" s="24" t="s">
        <v>31</v>
      </c>
      <c r="B32" s="31">
        <v>14154954.74</v>
      </c>
      <c r="C32" s="31">
        <v>28506011.960000001</v>
      </c>
      <c r="D32" s="31">
        <v>13927036.110000001</v>
      </c>
      <c r="E32" s="31">
        <v>7788540.0599999996</v>
      </c>
      <c r="F32" s="31">
        <f t="shared" si="0"/>
        <v>64376542.870000005</v>
      </c>
      <c r="G32" s="26"/>
      <c r="H32" s="24" t="s">
        <v>31</v>
      </c>
      <c r="I32" s="31">
        <v>60656.61</v>
      </c>
      <c r="J32" s="31">
        <v>63639.64</v>
      </c>
      <c r="K32" s="31">
        <v>9518.14</v>
      </c>
      <c r="L32" s="30"/>
      <c r="M32" s="24" t="s">
        <v>31</v>
      </c>
      <c r="N32" s="31">
        <v>734718.52173913037</v>
      </c>
      <c r="O32" s="31">
        <v>1210601.0869565217</v>
      </c>
      <c r="P32" s="31">
        <v>-2616.695652173913</v>
      </c>
      <c r="Q32" s="26">
        <f t="shared" si="1"/>
        <v>1942702.9130434783</v>
      </c>
    </row>
    <row r="33" spans="1:17" s="11" customFormat="1" x14ac:dyDescent="0.2">
      <c r="A33" s="24" t="s">
        <v>32</v>
      </c>
      <c r="B33" s="31">
        <v>14084567.049999999</v>
      </c>
      <c r="C33" s="31">
        <v>22765200.5</v>
      </c>
      <c r="D33" s="31">
        <v>20071511.080000002</v>
      </c>
      <c r="E33" s="31">
        <v>9228784.1399999987</v>
      </c>
      <c r="F33" s="31">
        <f t="shared" si="0"/>
        <v>66150062.769999996</v>
      </c>
      <c r="G33" s="26"/>
      <c r="H33" s="24" t="s">
        <v>32</v>
      </c>
      <c r="I33" s="31">
        <v>60821.45</v>
      </c>
      <c r="J33" s="31">
        <v>9722.84</v>
      </c>
      <c r="K33" s="31">
        <v>18527.54</v>
      </c>
      <c r="L33" s="30"/>
      <c r="M33" s="24" t="s">
        <v>32</v>
      </c>
      <c r="N33" s="31">
        <v>816430.69565217383</v>
      </c>
      <c r="O33" s="31">
        <v>1651246.8695652173</v>
      </c>
      <c r="P33" s="31">
        <v>1123.9130434782608</v>
      </c>
      <c r="Q33" s="26">
        <f t="shared" si="1"/>
        <v>2468801.4782608692</v>
      </c>
    </row>
    <row r="34" spans="1:17" s="11" customFormat="1" x14ac:dyDescent="0.2">
      <c r="A34" s="24" t="s">
        <v>33</v>
      </c>
      <c r="B34" s="31">
        <v>29523545.650000002</v>
      </c>
      <c r="C34" s="31">
        <v>36884732.499999993</v>
      </c>
      <c r="D34" s="31">
        <v>21801271.749999996</v>
      </c>
      <c r="E34" s="31">
        <v>16644534.6</v>
      </c>
      <c r="F34" s="31">
        <f t="shared" si="0"/>
        <v>104854084.49999999</v>
      </c>
      <c r="G34" s="26"/>
      <c r="H34" s="24" t="s">
        <v>33</v>
      </c>
      <c r="I34" s="31">
        <v>57448.92</v>
      </c>
      <c r="J34" s="31">
        <v>182364.96</v>
      </c>
      <c r="K34" s="31">
        <v>8730.52</v>
      </c>
      <c r="L34" s="30"/>
      <c r="M34" s="24" t="s">
        <v>33</v>
      </c>
      <c r="N34" s="31">
        <v>1536415.1304347825</v>
      </c>
      <c r="O34" s="31">
        <v>2654575.5217391304</v>
      </c>
      <c r="P34" s="31">
        <v>90743.782608695648</v>
      </c>
      <c r="Q34" s="26">
        <f t="shared" si="1"/>
        <v>4281734.4347826084</v>
      </c>
    </row>
    <row r="35" spans="1:17" s="11" customFormat="1" x14ac:dyDescent="0.2">
      <c r="A35" s="24" t="s">
        <v>34</v>
      </c>
      <c r="B35" s="31">
        <v>25786436.199999999</v>
      </c>
      <c r="C35" s="31">
        <v>56570343.559999995</v>
      </c>
      <c r="D35" s="31">
        <v>29069194.009999998</v>
      </c>
      <c r="E35" s="31">
        <v>16753333.84</v>
      </c>
      <c r="F35" s="31">
        <f t="shared" si="0"/>
        <v>128179307.60999998</v>
      </c>
      <c r="G35" s="26"/>
      <c r="H35" s="24" t="s">
        <v>34</v>
      </c>
      <c r="I35" s="31">
        <v>87189.73</v>
      </c>
      <c r="J35" s="31">
        <v>230976.87</v>
      </c>
      <c r="K35" s="31">
        <v>42140.88</v>
      </c>
      <c r="L35" s="30"/>
      <c r="M35" s="24" t="s">
        <v>34</v>
      </c>
      <c r="N35" s="31">
        <v>1481487.7826086956</v>
      </c>
      <c r="O35" s="31">
        <v>2578858.8260869565</v>
      </c>
      <c r="P35" s="31">
        <v>84366.34782608696</v>
      </c>
      <c r="Q35" s="26">
        <f t="shared" si="1"/>
        <v>4144712.9565217393</v>
      </c>
    </row>
    <row r="36" spans="1:17" s="11" customFormat="1" x14ac:dyDescent="0.2">
      <c r="A36" s="24" t="s">
        <v>35</v>
      </c>
      <c r="B36" s="31">
        <v>26869.269999999997</v>
      </c>
      <c r="C36" s="31">
        <v>27911.59</v>
      </c>
      <c r="D36" s="31">
        <v>672078.28</v>
      </c>
      <c r="E36" s="31">
        <v>-30198.66</v>
      </c>
      <c r="F36" s="31">
        <f t="shared" si="0"/>
        <v>696660.47999999998</v>
      </c>
      <c r="G36" s="26"/>
      <c r="H36" s="24" t="s">
        <v>35</v>
      </c>
      <c r="I36" s="31">
        <v>0</v>
      </c>
      <c r="J36" s="31">
        <v>0</v>
      </c>
      <c r="K36" s="31">
        <v>71420.649999999994</v>
      </c>
      <c r="L36" s="30"/>
      <c r="M36" s="24" t="s">
        <v>35</v>
      </c>
      <c r="N36" s="31">
        <v>391310.21739130432</v>
      </c>
      <c r="O36" s="31">
        <v>524869.91304347827</v>
      </c>
      <c r="P36" s="31">
        <v>24888.043478260868</v>
      </c>
      <c r="Q36" s="26">
        <f t="shared" si="1"/>
        <v>941068.17391304346</v>
      </c>
    </row>
    <row r="37" spans="1:17" s="11" customFormat="1" x14ac:dyDescent="0.2">
      <c r="A37" s="24" t="s">
        <v>36</v>
      </c>
      <c r="B37" s="31">
        <v>1163144321.8099999</v>
      </c>
      <c r="C37" s="31">
        <v>2412886588.1799994</v>
      </c>
      <c r="D37" s="31">
        <v>968560375.40999985</v>
      </c>
      <c r="E37" s="31">
        <v>950173867.32000005</v>
      </c>
      <c r="F37" s="31">
        <f t="shared" si="0"/>
        <v>5494765152.7199993</v>
      </c>
      <c r="G37" s="26"/>
      <c r="H37" s="24" t="s">
        <v>36</v>
      </c>
      <c r="I37" s="31">
        <v>2780397.36</v>
      </c>
      <c r="J37" s="31">
        <v>20028492.940000001</v>
      </c>
      <c r="K37" s="31">
        <v>0</v>
      </c>
      <c r="L37" s="30"/>
      <c r="M37" s="24" t="s">
        <v>36</v>
      </c>
      <c r="N37" s="31">
        <v>47536123.565217391</v>
      </c>
      <c r="O37" s="31">
        <v>105368766.52173913</v>
      </c>
      <c r="P37" s="31">
        <v>16327907.391304348</v>
      </c>
      <c r="Q37" s="26">
        <f t="shared" si="1"/>
        <v>169232797.47826084</v>
      </c>
    </row>
    <row r="38" spans="1:17" s="11" customFormat="1" x14ac:dyDescent="0.2">
      <c r="A38" s="24" t="s">
        <v>37</v>
      </c>
      <c r="B38" s="31">
        <v>10210038.700000001</v>
      </c>
      <c r="C38" s="31">
        <v>18277653.200000003</v>
      </c>
      <c r="D38" s="31">
        <v>8707933.3699999992</v>
      </c>
      <c r="E38" s="31">
        <v>6323910.1799999997</v>
      </c>
      <c r="F38" s="31">
        <f t="shared" si="0"/>
        <v>43519535.450000003</v>
      </c>
      <c r="G38" s="26"/>
      <c r="H38" s="24" t="s">
        <v>37</v>
      </c>
      <c r="I38" s="31">
        <v>695.44</v>
      </c>
      <c r="J38" s="31">
        <v>2655.11</v>
      </c>
      <c r="K38" s="31">
        <v>6533833.7999999998</v>
      </c>
      <c r="L38" s="30"/>
      <c r="M38" s="24" t="s">
        <v>37</v>
      </c>
      <c r="N38" s="31">
        <v>438030.69565217389</v>
      </c>
      <c r="O38" s="31">
        <v>1231991.7391304348</v>
      </c>
      <c r="P38" s="31">
        <v>660.86956521739125</v>
      </c>
      <c r="Q38" s="26">
        <f t="shared" si="1"/>
        <v>1670683.3043478259</v>
      </c>
    </row>
    <row r="39" spans="1:17" s="11" customFormat="1" x14ac:dyDescent="0.2">
      <c r="A39" s="24" t="s">
        <v>38</v>
      </c>
      <c r="B39" s="31">
        <v>27090471.130000003</v>
      </c>
      <c r="C39" s="31">
        <v>23749756.520000003</v>
      </c>
      <c r="D39" s="31">
        <v>12963607.719999999</v>
      </c>
      <c r="E39" s="31">
        <v>12245085.390000001</v>
      </c>
      <c r="F39" s="31">
        <f t="shared" si="0"/>
        <v>76048920.760000005</v>
      </c>
      <c r="G39" s="26"/>
      <c r="H39" s="24" t="s">
        <v>38</v>
      </c>
      <c r="I39" s="31">
        <v>109321.19</v>
      </c>
      <c r="J39" s="31">
        <v>61341</v>
      </c>
      <c r="K39" s="31">
        <v>9226.01</v>
      </c>
      <c r="L39" s="30"/>
      <c r="M39" s="24" t="s">
        <v>38</v>
      </c>
      <c r="N39" s="31">
        <v>1131918.6086956521</v>
      </c>
      <c r="O39" s="31">
        <v>2618291.6521739131</v>
      </c>
      <c r="P39" s="31">
        <v>19152.391304347824</v>
      </c>
      <c r="Q39" s="26">
        <f t="shared" si="1"/>
        <v>3769362.6521739131</v>
      </c>
    </row>
    <row r="40" spans="1:17" s="11" customFormat="1" x14ac:dyDescent="0.2">
      <c r="A40" s="24" t="s">
        <v>39</v>
      </c>
      <c r="B40" s="31">
        <v>29832223.579999998</v>
      </c>
      <c r="C40" s="31">
        <v>51030548.259999998</v>
      </c>
      <c r="D40" s="31">
        <v>17193422.82</v>
      </c>
      <c r="E40" s="31">
        <v>18586336.91</v>
      </c>
      <c r="F40" s="31">
        <f t="shared" si="0"/>
        <v>116642531.56999999</v>
      </c>
      <c r="G40" s="26"/>
      <c r="H40" s="24" t="s">
        <v>39</v>
      </c>
      <c r="I40" s="31">
        <v>49330.96</v>
      </c>
      <c r="J40" s="31">
        <v>13963.78</v>
      </c>
      <c r="K40" s="31">
        <v>6285.82</v>
      </c>
      <c r="L40" s="30"/>
      <c r="M40" s="24" t="s">
        <v>39</v>
      </c>
      <c r="N40" s="31">
        <v>1969086.5652173911</v>
      </c>
      <c r="O40" s="31">
        <v>3270882</v>
      </c>
      <c r="P40" s="31">
        <v>47925.695652173912</v>
      </c>
      <c r="Q40" s="26">
        <f t="shared" si="1"/>
        <v>5287894.2608695645</v>
      </c>
    </row>
    <row r="41" spans="1:17" s="11" customFormat="1" x14ac:dyDescent="0.2">
      <c r="A41" s="24" t="s">
        <v>40</v>
      </c>
      <c r="B41" s="31">
        <v>43909813.32</v>
      </c>
      <c r="C41" s="31">
        <v>73789238.440000013</v>
      </c>
      <c r="D41" s="31">
        <v>31832829.320000004</v>
      </c>
      <c r="E41" s="31">
        <v>25945016.100000001</v>
      </c>
      <c r="F41" s="31">
        <f t="shared" si="0"/>
        <v>175476897.18000001</v>
      </c>
      <c r="G41" s="26"/>
      <c r="H41" s="24" t="s">
        <v>40</v>
      </c>
      <c r="I41" s="31">
        <v>186109.18</v>
      </c>
      <c r="J41" s="31">
        <v>0</v>
      </c>
      <c r="K41" s="31">
        <v>4878.3900000000003</v>
      </c>
      <c r="L41" s="30"/>
      <c r="M41" s="24" t="s">
        <v>40</v>
      </c>
      <c r="N41" s="31">
        <v>1998427.7391304346</v>
      </c>
      <c r="O41" s="31">
        <v>4751727.6521739131</v>
      </c>
      <c r="P41" s="31">
        <v>64695</v>
      </c>
      <c r="Q41" s="26">
        <f t="shared" si="1"/>
        <v>6814850.3913043477</v>
      </c>
    </row>
    <row r="42" spans="1:17" s="11" customFormat="1" x14ac:dyDescent="0.2">
      <c r="A42" s="24" t="s">
        <v>41</v>
      </c>
      <c r="B42" s="31">
        <v>7840419.4100000001</v>
      </c>
      <c r="C42" s="31">
        <v>14301316.98</v>
      </c>
      <c r="D42" s="31">
        <v>8417370.8099999987</v>
      </c>
      <c r="E42" s="31">
        <v>4648027.5</v>
      </c>
      <c r="F42" s="31">
        <f t="shared" si="0"/>
        <v>35207134.700000003</v>
      </c>
      <c r="G42" s="26"/>
      <c r="H42" s="24" t="s">
        <v>41</v>
      </c>
      <c r="I42" s="31">
        <v>8138.49</v>
      </c>
      <c r="J42" s="31">
        <v>29396.99</v>
      </c>
      <c r="K42" s="31">
        <v>285.72000000000003</v>
      </c>
      <c r="L42" s="30"/>
      <c r="M42" s="24" t="s">
        <v>41</v>
      </c>
      <c r="N42" s="31">
        <v>315925.65217391303</v>
      </c>
      <c r="O42" s="31">
        <v>649673.34782608692</v>
      </c>
      <c r="P42" s="31">
        <v>12918.478260869564</v>
      </c>
      <c r="Q42" s="26">
        <f t="shared" si="1"/>
        <v>978517.47826086951</v>
      </c>
    </row>
    <row r="43" spans="1:17" s="11" customFormat="1" x14ac:dyDescent="0.2">
      <c r="A43" s="24" t="s">
        <v>42</v>
      </c>
      <c r="B43" s="31">
        <v>17298569.719999999</v>
      </c>
      <c r="C43" s="31">
        <v>29815019.690000001</v>
      </c>
      <c r="D43" s="31">
        <v>11213665.17</v>
      </c>
      <c r="E43" s="31">
        <v>10899648.75</v>
      </c>
      <c r="F43" s="31">
        <f t="shared" si="0"/>
        <v>69226903.329999998</v>
      </c>
      <c r="G43" s="26"/>
      <c r="H43" s="24" t="s">
        <v>42</v>
      </c>
      <c r="I43" s="31">
        <v>214443.91</v>
      </c>
      <c r="J43" s="31">
        <v>-349.4</v>
      </c>
      <c r="K43" s="31">
        <v>12843.66</v>
      </c>
      <c r="L43" s="30"/>
      <c r="M43" s="24" t="s">
        <v>42</v>
      </c>
      <c r="N43" s="31">
        <v>656137.95652173914</v>
      </c>
      <c r="O43" s="31">
        <v>1418716.0869565217</v>
      </c>
      <c r="P43" s="31">
        <v>27560</v>
      </c>
      <c r="Q43" s="26">
        <f t="shared" si="1"/>
        <v>2102414.0434782607</v>
      </c>
    </row>
    <row r="44" spans="1:17" s="11" customFormat="1" x14ac:dyDescent="0.2">
      <c r="A44" s="24" t="s">
        <v>43</v>
      </c>
      <c r="B44" s="31">
        <v>46439419.089999989</v>
      </c>
      <c r="C44" s="31">
        <v>63743760.699999988</v>
      </c>
      <c r="D44" s="31">
        <v>32460549.439999998</v>
      </c>
      <c r="E44" s="31">
        <v>23373943.93</v>
      </c>
      <c r="F44" s="31">
        <f t="shared" si="0"/>
        <v>166017673.15999997</v>
      </c>
      <c r="G44" s="26"/>
      <c r="H44" s="24" t="s">
        <v>43</v>
      </c>
      <c r="I44" s="31">
        <v>151270.68</v>
      </c>
      <c r="J44" s="31">
        <v>772056.94</v>
      </c>
      <c r="K44" s="31">
        <v>0</v>
      </c>
      <c r="L44" s="30"/>
      <c r="M44" s="24" t="s">
        <v>43</v>
      </c>
      <c r="N44" s="31">
        <v>1983141.956521739</v>
      </c>
      <c r="O44" s="31">
        <v>3265172.2173913042</v>
      </c>
      <c r="P44" s="31">
        <v>105885.26086956522</v>
      </c>
      <c r="Q44" s="26">
        <f t="shared" si="1"/>
        <v>5354199.4347826084</v>
      </c>
    </row>
    <row r="45" spans="1:17" s="11" customFormat="1" x14ac:dyDescent="0.2">
      <c r="A45" s="24" t="s">
        <v>44</v>
      </c>
      <c r="B45" s="31">
        <v>3956340.62</v>
      </c>
      <c r="C45" s="31">
        <v>4888429.6899999995</v>
      </c>
      <c r="D45" s="31">
        <v>4956799.82</v>
      </c>
      <c r="E45" s="31">
        <v>1861282.93</v>
      </c>
      <c r="F45" s="31">
        <f t="shared" si="0"/>
        <v>15662853.059999999</v>
      </c>
      <c r="G45" s="26"/>
      <c r="H45" s="24" t="s">
        <v>44</v>
      </c>
      <c r="I45" s="31">
        <v>-1734.63</v>
      </c>
      <c r="J45" s="31">
        <v>18700.2</v>
      </c>
      <c r="K45" s="31">
        <v>181736.27</v>
      </c>
      <c r="L45" s="30"/>
      <c r="M45" s="24" t="s">
        <v>44</v>
      </c>
      <c r="N45" s="31">
        <v>220425</v>
      </c>
      <c r="O45" s="31">
        <v>350441.30434782605</v>
      </c>
      <c r="P45" s="31">
        <v>28263.304347826084</v>
      </c>
      <c r="Q45" s="26">
        <f t="shared" si="1"/>
        <v>599129.6086956521</v>
      </c>
    </row>
    <row r="46" spans="1:17" s="11" customFormat="1" x14ac:dyDescent="0.2">
      <c r="A46" s="24" t="s">
        <v>45</v>
      </c>
      <c r="B46" s="31">
        <v>10764496.239999996</v>
      </c>
      <c r="C46" s="31">
        <v>16715673.310000001</v>
      </c>
      <c r="D46" s="31">
        <v>13206767.690000001</v>
      </c>
      <c r="E46" s="31">
        <v>8270499.6100000003</v>
      </c>
      <c r="F46" s="31">
        <f t="shared" si="0"/>
        <v>48957436.849999994</v>
      </c>
      <c r="G46" s="26"/>
      <c r="H46" s="24" t="s">
        <v>45</v>
      </c>
      <c r="I46" s="31">
        <v>43497.47</v>
      </c>
      <c r="J46" s="31">
        <v>0</v>
      </c>
      <c r="K46" s="31">
        <v>3481.02</v>
      </c>
      <c r="L46" s="30"/>
      <c r="M46" s="24" t="s">
        <v>45</v>
      </c>
      <c r="N46" s="31">
        <v>488705.78260869562</v>
      </c>
      <c r="O46" s="31">
        <v>1362794.2173913042</v>
      </c>
      <c r="P46" s="31">
        <v>10788.434782608696</v>
      </c>
      <c r="Q46" s="26">
        <f t="shared" si="1"/>
        <v>1862288.4347826084</v>
      </c>
    </row>
    <row r="47" spans="1:17" s="11" customFormat="1" x14ac:dyDescent="0.2">
      <c r="A47" s="24" t="s">
        <v>46</v>
      </c>
      <c r="B47" s="31">
        <v>7025207.8300000001</v>
      </c>
      <c r="C47" s="31">
        <v>10257751.18</v>
      </c>
      <c r="D47" s="31">
        <v>11206624.1</v>
      </c>
      <c r="E47" s="31">
        <v>2879246.66</v>
      </c>
      <c r="F47" s="31">
        <f t="shared" si="0"/>
        <v>31368829.77</v>
      </c>
      <c r="G47" s="26"/>
      <c r="H47" s="24" t="s">
        <v>46</v>
      </c>
      <c r="I47" s="31">
        <v>39584.269999999997</v>
      </c>
      <c r="J47" s="31">
        <v>32401.83</v>
      </c>
      <c r="K47" s="31">
        <v>0</v>
      </c>
      <c r="L47" s="30"/>
      <c r="M47" s="24" t="s">
        <v>46</v>
      </c>
      <c r="N47" s="31">
        <v>297964.30434782605</v>
      </c>
      <c r="O47" s="31">
        <v>565557.43478260865</v>
      </c>
      <c r="P47" s="31">
        <v>0</v>
      </c>
      <c r="Q47" s="26">
        <f t="shared" si="1"/>
        <v>863521.7391304347</v>
      </c>
    </row>
    <row r="48" spans="1:17" s="11" customFormat="1" x14ac:dyDescent="0.2">
      <c r="A48" s="24" t="s">
        <v>47</v>
      </c>
      <c r="B48" s="31">
        <v>7473021.8999999994</v>
      </c>
      <c r="C48" s="31">
        <v>14648395.390000001</v>
      </c>
      <c r="D48" s="31">
        <v>7031609.1299999999</v>
      </c>
      <c r="E48" s="31">
        <v>5376542.25</v>
      </c>
      <c r="F48" s="31">
        <f t="shared" si="0"/>
        <v>34529568.670000002</v>
      </c>
      <c r="G48" s="26"/>
      <c r="H48" s="24" t="s">
        <v>47</v>
      </c>
      <c r="I48" s="31">
        <v>20465.71</v>
      </c>
      <c r="J48" s="31">
        <v>0</v>
      </c>
      <c r="K48" s="31">
        <v>8635.57</v>
      </c>
      <c r="L48" s="30"/>
      <c r="M48" s="24" t="s">
        <v>47</v>
      </c>
      <c r="N48" s="31">
        <v>482913.04347826086</v>
      </c>
      <c r="O48" s="31">
        <v>1016395.3043478261</v>
      </c>
      <c r="P48" s="31">
        <v>19555.478260869564</v>
      </c>
      <c r="Q48" s="26">
        <f t="shared" si="1"/>
        <v>1518863.8260869565</v>
      </c>
    </row>
    <row r="49" spans="1:17" s="11" customFormat="1" x14ac:dyDescent="0.2">
      <c r="A49" s="24" t="s">
        <v>48</v>
      </c>
      <c r="B49" s="31">
        <v>2989405.91</v>
      </c>
      <c r="C49" s="31">
        <v>5278241.07</v>
      </c>
      <c r="D49" s="31">
        <v>4377296.54</v>
      </c>
      <c r="E49" s="31">
        <v>2273119.48</v>
      </c>
      <c r="F49" s="31">
        <f t="shared" si="0"/>
        <v>14918063</v>
      </c>
      <c r="G49" s="26"/>
      <c r="H49" s="24" t="s">
        <v>48</v>
      </c>
      <c r="I49" s="31">
        <v>2904.16</v>
      </c>
      <c r="J49" s="31">
        <v>0</v>
      </c>
      <c r="K49" s="31">
        <v>0</v>
      </c>
      <c r="L49" s="30"/>
      <c r="M49" s="24" t="s">
        <v>48</v>
      </c>
      <c r="N49" s="31">
        <v>204323.91304347824</v>
      </c>
      <c r="O49" s="31">
        <v>531183.08695652173</v>
      </c>
      <c r="P49" s="31">
        <v>7915.2173913043471</v>
      </c>
      <c r="Q49" s="26">
        <f t="shared" si="1"/>
        <v>743422.21739130432</v>
      </c>
    </row>
    <row r="50" spans="1:17" s="11" customFormat="1" x14ac:dyDescent="0.2">
      <c r="A50" s="24" t="s">
        <v>49</v>
      </c>
      <c r="B50" s="31">
        <v>18325094.16</v>
      </c>
      <c r="C50" s="31">
        <v>35187521.219999991</v>
      </c>
      <c r="D50" s="31">
        <v>13132413.919999998</v>
      </c>
      <c r="E50" s="31">
        <v>8534704.0299999993</v>
      </c>
      <c r="F50" s="31">
        <f t="shared" si="0"/>
        <v>75179733.329999998</v>
      </c>
      <c r="G50" s="26"/>
      <c r="H50" s="24" t="s">
        <v>49</v>
      </c>
      <c r="I50" s="31">
        <v>156698.94</v>
      </c>
      <c r="J50" s="31">
        <v>115798.01</v>
      </c>
      <c r="K50" s="31">
        <v>0</v>
      </c>
      <c r="L50" s="30"/>
      <c r="M50" s="24" t="s">
        <v>49</v>
      </c>
      <c r="N50" s="31">
        <v>950042.82608695643</v>
      </c>
      <c r="O50" s="31">
        <v>1523996.7391304348</v>
      </c>
      <c r="P50" s="31">
        <v>25369.565217391304</v>
      </c>
      <c r="Q50" s="26">
        <f t="shared" si="1"/>
        <v>2499409.1304347822</v>
      </c>
    </row>
    <row r="51" spans="1:17" s="11" customFormat="1" x14ac:dyDescent="0.2">
      <c r="A51" s="24" t="s">
        <v>50</v>
      </c>
      <c r="B51" s="31">
        <v>4288590.5299999993</v>
      </c>
      <c r="C51" s="31">
        <v>7561753.8899999997</v>
      </c>
      <c r="D51" s="31">
        <v>6621972.5099999998</v>
      </c>
      <c r="E51" s="31">
        <v>2455435.65</v>
      </c>
      <c r="F51" s="31">
        <f t="shared" si="0"/>
        <v>20927752.579999998</v>
      </c>
      <c r="G51" s="26"/>
      <c r="H51" s="24" t="s">
        <v>50</v>
      </c>
      <c r="I51" s="31">
        <v>3442.37</v>
      </c>
      <c r="J51" s="31">
        <v>0</v>
      </c>
      <c r="K51" s="31">
        <v>41754.89</v>
      </c>
      <c r="L51" s="30"/>
      <c r="M51" s="24" t="s">
        <v>50</v>
      </c>
      <c r="N51" s="31">
        <v>228193.47826086957</v>
      </c>
      <c r="O51" s="31">
        <v>461714</v>
      </c>
      <c r="P51" s="31">
        <v>9848.9130434782601</v>
      </c>
      <c r="Q51" s="26">
        <f t="shared" si="1"/>
        <v>699756.3913043479</v>
      </c>
    </row>
    <row r="52" spans="1:17" s="11" customFormat="1" x14ac:dyDescent="0.2">
      <c r="A52" s="24" t="s">
        <v>51</v>
      </c>
      <c r="B52" s="31">
        <v>28500803.519999996</v>
      </c>
      <c r="C52" s="31">
        <v>42677147.910000004</v>
      </c>
      <c r="D52" s="31">
        <v>20038755.5</v>
      </c>
      <c r="E52" s="31">
        <v>12112956.130000001</v>
      </c>
      <c r="F52" s="31">
        <f t="shared" si="0"/>
        <v>103329663.06</v>
      </c>
      <c r="G52" s="26"/>
      <c r="H52" s="24" t="s">
        <v>51</v>
      </c>
      <c r="I52" s="31">
        <v>40006.550000000003</v>
      </c>
      <c r="J52" s="31">
        <v>270061.65999999997</v>
      </c>
      <c r="K52" s="31">
        <v>0</v>
      </c>
      <c r="L52" s="30"/>
      <c r="M52" s="24" t="s">
        <v>51</v>
      </c>
      <c r="N52" s="31">
        <v>955788.52173913037</v>
      </c>
      <c r="O52" s="31">
        <v>1688955.956521739</v>
      </c>
      <c r="P52" s="31">
        <v>59159.695652173912</v>
      </c>
      <c r="Q52" s="26">
        <f t="shared" si="1"/>
        <v>2703904.173913043</v>
      </c>
    </row>
    <row r="53" spans="1:17" s="11" customFormat="1" x14ac:dyDescent="0.2">
      <c r="A53" s="24" t="s">
        <v>52</v>
      </c>
      <c r="B53" s="31">
        <v>25762441.649999999</v>
      </c>
      <c r="C53" s="31">
        <v>42165913.340000004</v>
      </c>
      <c r="D53" s="31">
        <v>23415586.609999999</v>
      </c>
      <c r="E53" s="31">
        <v>11928148.850000001</v>
      </c>
      <c r="F53" s="31">
        <f t="shared" si="0"/>
        <v>103272090.45000002</v>
      </c>
      <c r="G53" s="26"/>
      <c r="H53" s="24" t="s">
        <v>52</v>
      </c>
      <c r="I53" s="31">
        <v>94389.21</v>
      </c>
      <c r="J53" s="31">
        <v>137594.26999999999</v>
      </c>
      <c r="K53" s="31">
        <v>62030.48</v>
      </c>
      <c r="L53" s="30"/>
      <c r="M53" s="24" t="s">
        <v>52</v>
      </c>
      <c r="N53" s="31">
        <v>1093830.4347826086</v>
      </c>
      <c r="O53" s="31">
        <v>2117723.3043478262</v>
      </c>
      <c r="P53" s="31">
        <v>67092.217391304352</v>
      </c>
      <c r="Q53" s="26">
        <f t="shared" si="1"/>
        <v>3278645.9565217388</v>
      </c>
    </row>
    <row r="54" spans="1:17" s="11" customFormat="1" x14ac:dyDescent="0.2">
      <c r="A54" s="24" t="s">
        <v>53</v>
      </c>
      <c r="B54" s="31">
        <v>17536720.510000002</v>
      </c>
      <c r="C54" s="31">
        <v>8323837.4799999995</v>
      </c>
      <c r="D54" s="31">
        <v>4944140.2</v>
      </c>
      <c r="E54" s="31">
        <v>13868264.08</v>
      </c>
      <c r="F54" s="31">
        <f t="shared" si="0"/>
        <v>44672962.270000003</v>
      </c>
      <c r="G54" s="26"/>
      <c r="H54" s="24" t="s">
        <v>53</v>
      </c>
      <c r="I54" s="31">
        <v>180756.34</v>
      </c>
      <c r="J54" s="31">
        <v>0</v>
      </c>
      <c r="K54" s="31">
        <v>37827.839999999997</v>
      </c>
      <c r="L54" s="30"/>
      <c r="M54" s="24" t="s">
        <v>53</v>
      </c>
      <c r="N54" s="31">
        <v>432184.47826086957</v>
      </c>
      <c r="O54" s="31">
        <v>573450</v>
      </c>
      <c r="P54" s="31">
        <v>715.21739130434776</v>
      </c>
      <c r="Q54" s="26">
        <f t="shared" si="1"/>
        <v>1006349.6956521739</v>
      </c>
    </row>
    <row r="55" spans="1:17" s="11" customFormat="1" x14ac:dyDescent="0.2">
      <c r="A55" s="24" t="s">
        <v>54</v>
      </c>
      <c r="B55" s="31">
        <v>8086545.5700000003</v>
      </c>
      <c r="C55" s="31">
        <v>10541071.630000001</v>
      </c>
      <c r="D55" s="31">
        <v>9019253.540000001</v>
      </c>
      <c r="E55" s="31">
        <v>4048170.04</v>
      </c>
      <c r="F55" s="31">
        <f t="shared" si="0"/>
        <v>31695040.780000001</v>
      </c>
      <c r="G55" s="26"/>
      <c r="H55" s="24" t="s">
        <v>54</v>
      </c>
      <c r="I55" s="31">
        <v>182215.12</v>
      </c>
      <c r="J55" s="31">
        <v>5822.44</v>
      </c>
      <c r="K55" s="31">
        <v>528.78</v>
      </c>
      <c r="L55" s="30"/>
      <c r="M55" s="24" t="s">
        <v>54</v>
      </c>
      <c r="N55" s="31">
        <v>497720.65217391303</v>
      </c>
      <c r="O55" s="31">
        <v>730847.82608695654</v>
      </c>
      <c r="P55" s="31">
        <v>11176.347826086956</v>
      </c>
      <c r="Q55" s="26">
        <f t="shared" si="1"/>
        <v>1239744.8260869565</v>
      </c>
    </row>
    <row r="56" spans="1:17" s="11" customFormat="1" x14ac:dyDescent="0.2">
      <c r="A56" s="24" t="s">
        <v>55</v>
      </c>
      <c r="B56" s="31">
        <v>18580621.320000004</v>
      </c>
      <c r="C56" s="31">
        <v>32886809.280000001</v>
      </c>
      <c r="D56" s="31">
        <v>18459078.93</v>
      </c>
      <c r="E56" s="31">
        <v>10247790.32</v>
      </c>
      <c r="F56" s="31">
        <f t="shared" si="0"/>
        <v>80174299.849999994</v>
      </c>
      <c r="G56" s="26"/>
      <c r="H56" s="24" t="s">
        <v>55</v>
      </c>
      <c r="I56" s="31">
        <v>44758.45</v>
      </c>
      <c r="J56" s="31">
        <v>194711.52</v>
      </c>
      <c r="K56" s="31">
        <v>0</v>
      </c>
      <c r="L56" s="30"/>
      <c r="M56" s="24" t="s">
        <v>55</v>
      </c>
      <c r="N56" s="31">
        <v>794926.08695652173</v>
      </c>
      <c r="O56" s="31">
        <v>1456926.9130434783</v>
      </c>
      <c r="P56" s="31">
        <v>27996.043478260868</v>
      </c>
      <c r="Q56" s="26">
        <f t="shared" si="1"/>
        <v>2279849.0434782607</v>
      </c>
    </row>
    <row r="57" spans="1:17" s="11" customFormat="1" x14ac:dyDescent="0.2">
      <c r="A57" s="24" t="s">
        <v>56</v>
      </c>
      <c r="B57" s="31">
        <v>19154906.679999996</v>
      </c>
      <c r="C57" s="31">
        <v>34719263.5</v>
      </c>
      <c r="D57" s="31">
        <v>14774835.560000001</v>
      </c>
      <c r="E57" s="31">
        <v>9495898.1300000008</v>
      </c>
      <c r="F57" s="31">
        <f t="shared" si="0"/>
        <v>78144903.86999999</v>
      </c>
      <c r="G57" s="26"/>
      <c r="H57" s="24" t="s">
        <v>56</v>
      </c>
      <c r="I57" s="31">
        <v>71883.17</v>
      </c>
      <c r="J57" s="31">
        <v>155544.17000000001</v>
      </c>
      <c r="K57" s="31">
        <v>65413.59</v>
      </c>
      <c r="L57" s="30"/>
      <c r="M57" s="24" t="s">
        <v>56</v>
      </c>
      <c r="N57" s="31">
        <v>889072.26086956519</v>
      </c>
      <c r="O57" s="31">
        <v>1448132.6086956521</v>
      </c>
      <c r="P57" s="31">
        <v>6537.782608695652</v>
      </c>
      <c r="Q57" s="26">
        <f t="shared" si="1"/>
        <v>2343742.6521739131</v>
      </c>
    </row>
    <row r="58" spans="1:17" s="11" customFormat="1" x14ac:dyDescent="0.2">
      <c r="A58" s="24" t="s">
        <v>57</v>
      </c>
      <c r="B58" s="31">
        <v>34513910.260000005</v>
      </c>
      <c r="C58" s="31">
        <v>49031594.020000003</v>
      </c>
      <c r="D58" s="31">
        <v>21107767.02</v>
      </c>
      <c r="E58" s="31">
        <v>23029586.030000001</v>
      </c>
      <c r="F58" s="31">
        <f t="shared" si="0"/>
        <v>127682857.33</v>
      </c>
      <c r="G58" s="26"/>
      <c r="H58" s="24" t="s">
        <v>57</v>
      </c>
      <c r="I58" s="31">
        <v>159831.29999999999</v>
      </c>
      <c r="J58" s="31">
        <v>0</v>
      </c>
      <c r="K58" s="31">
        <v>22302.639999999999</v>
      </c>
      <c r="L58" s="30"/>
      <c r="M58" s="24" t="s">
        <v>57</v>
      </c>
      <c r="N58" s="31">
        <v>1451426.3043478259</v>
      </c>
      <c r="O58" s="31">
        <v>2493733.0434782607</v>
      </c>
      <c r="P58" s="31">
        <v>52931.217391304344</v>
      </c>
      <c r="Q58" s="26">
        <f t="shared" si="1"/>
        <v>3998090.5652173911</v>
      </c>
    </row>
    <row r="59" spans="1:17" s="11" customFormat="1" x14ac:dyDescent="0.2">
      <c r="A59" s="24" t="s">
        <v>58</v>
      </c>
      <c r="B59" s="31">
        <v>26785432.960000001</v>
      </c>
      <c r="C59" s="31">
        <v>45724556.309999995</v>
      </c>
      <c r="D59" s="31">
        <v>24552666.849999998</v>
      </c>
      <c r="E59" s="31">
        <v>16611263.76</v>
      </c>
      <c r="F59" s="31">
        <f t="shared" si="0"/>
        <v>113673919.88</v>
      </c>
      <c r="G59" s="26"/>
      <c r="H59" s="24" t="s">
        <v>58</v>
      </c>
      <c r="I59" s="31">
        <v>42401.43</v>
      </c>
      <c r="J59" s="31">
        <v>98188.13</v>
      </c>
      <c r="K59" s="31">
        <v>13574.56</v>
      </c>
      <c r="L59" s="30"/>
      <c r="M59" s="24" t="s">
        <v>58</v>
      </c>
      <c r="N59" s="31">
        <v>1534592.6521739131</v>
      </c>
      <c r="O59" s="31">
        <v>2854940.0869565215</v>
      </c>
      <c r="P59" s="31">
        <v>25590.521739130432</v>
      </c>
      <c r="Q59" s="26">
        <f t="shared" si="1"/>
        <v>4415123.2608695654</v>
      </c>
    </row>
    <row r="60" spans="1:17" s="11" customFormat="1" x14ac:dyDescent="0.2">
      <c r="A60" s="24" t="s">
        <v>59</v>
      </c>
      <c r="B60" s="31">
        <v>38875221.270000003</v>
      </c>
      <c r="C60" s="31">
        <v>62851308.140000001</v>
      </c>
      <c r="D60" s="31">
        <v>31809968.289999999</v>
      </c>
      <c r="E60" s="31">
        <v>20876702.82</v>
      </c>
      <c r="F60" s="31">
        <f t="shared" si="0"/>
        <v>154413200.51999998</v>
      </c>
      <c r="G60" s="26"/>
      <c r="H60" s="24" t="s">
        <v>59</v>
      </c>
      <c r="I60" s="31">
        <v>551286.53</v>
      </c>
      <c r="J60" s="31">
        <v>800421.1</v>
      </c>
      <c r="K60" s="31">
        <v>24873.7</v>
      </c>
      <c r="L60" s="30"/>
      <c r="M60" s="24" t="s">
        <v>59</v>
      </c>
      <c r="N60" s="31">
        <v>1715603.5652173911</v>
      </c>
      <c r="O60" s="31">
        <v>2730271.260869565</v>
      </c>
      <c r="P60" s="31">
        <v>175581.82608695651</v>
      </c>
      <c r="Q60" s="26">
        <f t="shared" si="1"/>
        <v>4621456.6521739122</v>
      </c>
    </row>
    <row r="61" spans="1:17" s="11" customFormat="1" x14ac:dyDescent="0.2">
      <c r="A61" s="24" t="s">
        <v>60</v>
      </c>
      <c r="B61" s="31">
        <v>6749435.7299999995</v>
      </c>
      <c r="C61" s="31">
        <v>11148240.98</v>
      </c>
      <c r="D61" s="31">
        <v>5401514.7300000004</v>
      </c>
      <c r="E61" s="31">
        <v>3111919.39</v>
      </c>
      <c r="F61" s="31">
        <f t="shared" si="0"/>
        <v>26411110.830000002</v>
      </c>
      <c r="G61" s="26"/>
      <c r="H61" s="24" t="s">
        <v>60</v>
      </c>
      <c r="I61" s="31">
        <v>-3671.85</v>
      </c>
      <c r="J61" s="31">
        <v>21721.94</v>
      </c>
      <c r="K61" s="31">
        <v>132817.78</v>
      </c>
      <c r="L61" s="30"/>
      <c r="M61" s="24" t="s">
        <v>60</v>
      </c>
      <c r="N61" s="31">
        <v>377154.91304347827</v>
      </c>
      <c r="O61" s="31">
        <v>571825.65217391297</v>
      </c>
      <c r="P61" s="31">
        <v>11482.478260869564</v>
      </c>
      <c r="Q61" s="26">
        <f t="shared" si="1"/>
        <v>960463.04347826075</v>
      </c>
    </row>
    <row r="62" spans="1:17" s="11" customFormat="1" x14ac:dyDescent="0.2">
      <c r="A62" s="24" t="s">
        <v>61</v>
      </c>
      <c r="B62" s="31">
        <v>24906142.879999999</v>
      </c>
      <c r="C62" s="31">
        <v>32604841.949999999</v>
      </c>
      <c r="D62" s="31">
        <v>16004522.209999999</v>
      </c>
      <c r="E62" s="31">
        <v>11383805.700000001</v>
      </c>
      <c r="F62" s="31">
        <f t="shared" si="0"/>
        <v>84899312.739999995</v>
      </c>
      <c r="G62" s="26"/>
      <c r="H62" s="24" t="s">
        <v>61</v>
      </c>
      <c r="I62" s="31">
        <v>64706.400000000001</v>
      </c>
      <c r="J62" s="31">
        <v>165029.16</v>
      </c>
      <c r="K62" s="31">
        <v>5008.32</v>
      </c>
      <c r="L62" s="30"/>
      <c r="M62" s="24" t="s">
        <v>61</v>
      </c>
      <c r="N62" s="31">
        <v>1093300.6086956521</v>
      </c>
      <c r="O62" s="31">
        <v>1959391.1739130435</v>
      </c>
      <c r="P62" s="31">
        <v>101632.08695652173</v>
      </c>
      <c r="Q62" s="26">
        <f t="shared" si="1"/>
        <v>3154323.8695652168</v>
      </c>
    </row>
    <row r="63" spans="1:17" s="11" customFormat="1" x14ac:dyDescent="0.2">
      <c r="A63" s="24" t="s">
        <v>62</v>
      </c>
      <c r="B63" s="31">
        <v>25101207.369999997</v>
      </c>
      <c r="C63" s="31">
        <v>19539389.790000003</v>
      </c>
      <c r="D63" s="31">
        <v>11123813.32</v>
      </c>
      <c r="E63" s="31">
        <v>7518052.0200000005</v>
      </c>
      <c r="F63" s="31">
        <f t="shared" si="0"/>
        <v>63282462.5</v>
      </c>
      <c r="G63" s="26"/>
      <c r="H63" s="24" t="s">
        <v>62</v>
      </c>
      <c r="I63" s="31">
        <v>13761.74</v>
      </c>
      <c r="J63" s="31">
        <v>1450340.29</v>
      </c>
      <c r="K63" s="31">
        <v>36643.82</v>
      </c>
      <c r="L63" s="30"/>
      <c r="M63" s="24" t="s">
        <v>62</v>
      </c>
      <c r="N63" s="31">
        <v>924861.39130434778</v>
      </c>
      <c r="O63" s="31">
        <v>1349971.4782608694</v>
      </c>
      <c r="P63" s="31">
        <v>154915.73913043478</v>
      </c>
      <c r="Q63" s="26">
        <f t="shared" si="1"/>
        <v>2429748.6086956519</v>
      </c>
    </row>
    <row r="64" spans="1:17" s="11" customFormat="1" x14ac:dyDescent="0.2">
      <c r="A64" s="24" t="s">
        <v>63</v>
      </c>
      <c r="B64" s="31">
        <v>6580515.6200000001</v>
      </c>
      <c r="C64" s="31">
        <v>10592114.83</v>
      </c>
      <c r="D64" s="31">
        <v>6957557.4400000013</v>
      </c>
      <c r="E64" s="31">
        <v>2902741.96</v>
      </c>
      <c r="F64" s="31">
        <f t="shared" si="0"/>
        <v>27032929.850000001</v>
      </c>
      <c r="G64" s="26"/>
      <c r="H64" s="24" t="s">
        <v>63</v>
      </c>
      <c r="I64" s="31">
        <v>74209.440000000002</v>
      </c>
      <c r="J64" s="31">
        <v>0</v>
      </c>
      <c r="K64" s="31">
        <v>499089.62</v>
      </c>
      <c r="L64" s="30"/>
      <c r="M64" s="24" t="s">
        <v>63</v>
      </c>
      <c r="N64" s="31">
        <v>284615.95652173914</v>
      </c>
      <c r="O64" s="31">
        <v>498223.86956521735</v>
      </c>
      <c r="P64" s="31">
        <v>13440.608695652174</v>
      </c>
      <c r="Q64" s="26">
        <f t="shared" si="1"/>
        <v>796280.43478260876</v>
      </c>
    </row>
    <row r="65" spans="1:17" s="11" customFormat="1" x14ac:dyDescent="0.2">
      <c r="A65" s="24" t="s">
        <v>64</v>
      </c>
      <c r="B65" s="31">
        <v>126890787.28999999</v>
      </c>
      <c r="C65" s="31">
        <v>173502362.81999996</v>
      </c>
      <c r="D65" s="31">
        <v>68257079.209999993</v>
      </c>
      <c r="E65" s="31">
        <v>78918743.859999985</v>
      </c>
      <c r="F65" s="31">
        <f t="shared" si="0"/>
        <v>447568973.17999995</v>
      </c>
      <c r="G65" s="26"/>
      <c r="H65" s="24" t="s">
        <v>64</v>
      </c>
      <c r="I65" s="31">
        <v>356346.74</v>
      </c>
      <c r="J65" s="31">
        <v>827842</v>
      </c>
      <c r="K65" s="31">
        <v>0</v>
      </c>
      <c r="L65" s="30"/>
      <c r="M65" s="24" t="s">
        <v>64</v>
      </c>
      <c r="N65" s="31">
        <v>5451398.8260869561</v>
      </c>
      <c r="O65" s="31">
        <v>11150777.434782607</v>
      </c>
      <c r="P65" s="31">
        <v>2734874.4782608696</v>
      </c>
      <c r="Q65" s="26">
        <f t="shared" si="1"/>
        <v>19337050.739130434</v>
      </c>
    </row>
    <row r="66" spans="1:17" s="11" customFormat="1" x14ac:dyDescent="0.2">
      <c r="A66" s="24" t="s">
        <v>65</v>
      </c>
      <c r="B66" s="31">
        <v>48870861.070000008</v>
      </c>
      <c r="C66" s="31">
        <v>64882232.600000001</v>
      </c>
      <c r="D66" s="31">
        <v>46074994.740000002</v>
      </c>
      <c r="E66" s="31">
        <v>24065216.48</v>
      </c>
      <c r="F66" s="31">
        <f t="shared" si="0"/>
        <v>183893304.89000002</v>
      </c>
      <c r="G66" s="26"/>
      <c r="H66" s="24" t="s">
        <v>65</v>
      </c>
      <c r="I66" s="31">
        <v>283146.06</v>
      </c>
      <c r="J66" s="31">
        <v>206359.69</v>
      </c>
      <c r="K66" s="31">
        <v>265165.88</v>
      </c>
      <c r="L66" s="30"/>
      <c r="M66" s="24" t="s">
        <v>65</v>
      </c>
      <c r="N66" s="31">
        <v>2812833.6956521738</v>
      </c>
      <c r="O66" s="31">
        <v>5237690.3913043477</v>
      </c>
      <c r="P66" s="31">
        <v>62847.173913043473</v>
      </c>
      <c r="Q66" s="26">
        <f t="shared" si="1"/>
        <v>8113371.2608695654</v>
      </c>
    </row>
    <row r="67" spans="1:17" s="11" customFormat="1" x14ac:dyDescent="0.2">
      <c r="A67" s="24" t="s">
        <v>66</v>
      </c>
      <c r="B67" s="31">
        <v>8580475.5000000019</v>
      </c>
      <c r="C67" s="31">
        <v>14162543.939999999</v>
      </c>
      <c r="D67" s="31">
        <v>11267129.43</v>
      </c>
      <c r="E67" s="31">
        <v>6247290.9000000004</v>
      </c>
      <c r="F67" s="31">
        <f t="shared" si="0"/>
        <v>40257439.770000003</v>
      </c>
      <c r="G67" s="26"/>
      <c r="H67" s="24" t="s">
        <v>66</v>
      </c>
      <c r="I67" s="31">
        <v>39620.74</v>
      </c>
      <c r="J67" s="31">
        <v>77917.59</v>
      </c>
      <c r="K67" s="31">
        <v>54878.89</v>
      </c>
      <c r="L67" s="30"/>
      <c r="M67" s="24" t="s">
        <v>66</v>
      </c>
      <c r="N67" s="31">
        <v>507871.30434782605</v>
      </c>
      <c r="O67" s="31">
        <v>871209.65217391297</v>
      </c>
      <c r="P67" s="31">
        <v>41524.260869565216</v>
      </c>
      <c r="Q67" s="26">
        <f t="shared" si="1"/>
        <v>1420605.2173913042</v>
      </c>
    </row>
    <row r="68" spans="1:17" s="11" customFormat="1" x14ac:dyDescent="0.2">
      <c r="A68" s="24" t="s">
        <v>67</v>
      </c>
      <c r="B68" s="31">
        <v>28345143.040000003</v>
      </c>
      <c r="C68" s="31">
        <v>39281617.269999996</v>
      </c>
      <c r="D68" s="31">
        <v>18659205.609999999</v>
      </c>
      <c r="E68" s="31">
        <v>20076208.449999999</v>
      </c>
      <c r="F68" s="31">
        <f t="shared" si="0"/>
        <v>106362174.37</v>
      </c>
      <c r="G68" s="26"/>
      <c r="H68" s="24" t="s">
        <v>67</v>
      </c>
      <c r="I68" s="31">
        <v>18649.41</v>
      </c>
      <c r="J68" s="31">
        <v>38761.269999999997</v>
      </c>
      <c r="K68" s="31">
        <v>21507.55</v>
      </c>
      <c r="L68" s="30"/>
      <c r="M68" s="24" t="s">
        <v>67</v>
      </c>
      <c r="N68" s="31">
        <v>1037284.4782608695</v>
      </c>
      <c r="O68" s="31">
        <v>2709115.7826086953</v>
      </c>
      <c r="P68" s="31">
        <v>33138.130434782608</v>
      </c>
      <c r="Q68" s="26">
        <f t="shared" si="1"/>
        <v>3779538.3913043477</v>
      </c>
    </row>
    <row r="69" spans="1:17" s="11" customFormat="1" x14ac:dyDescent="0.2">
      <c r="A69" s="24" t="s">
        <v>68</v>
      </c>
      <c r="B69" s="31">
        <v>7923282.9199999999</v>
      </c>
      <c r="C69" s="31">
        <v>7893471.3600000013</v>
      </c>
      <c r="D69" s="31">
        <v>8181962.3399999999</v>
      </c>
      <c r="E69" s="31">
        <v>3729053.4899999998</v>
      </c>
      <c r="F69" s="31">
        <f t="shared" si="0"/>
        <v>27727770.109999999</v>
      </c>
      <c r="G69" s="26"/>
      <c r="H69" s="24" t="s">
        <v>68</v>
      </c>
      <c r="I69" s="31">
        <v>20687.150000000001</v>
      </c>
      <c r="J69" s="31">
        <v>226284.35</v>
      </c>
      <c r="K69" s="31">
        <v>1305.54</v>
      </c>
      <c r="L69" s="30"/>
      <c r="M69" s="24" t="s">
        <v>68</v>
      </c>
      <c r="N69" s="31">
        <v>307612.4347826087</v>
      </c>
      <c r="O69" s="31">
        <v>473063.52173913043</v>
      </c>
      <c r="P69" s="31">
        <v>4994.826086956522</v>
      </c>
      <c r="Q69" s="26">
        <f t="shared" si="1"/>
        <v>785670.78260869568</v>
      </c>
    </row>
    <row r="70" spans="1:17" s="11" customFormat="1" x14ac:dyDescent="0.2">
      <c r="A70" s="24" t="s">
        <v>69</v>
      </c>
      <c r="B70" s="31">
        <v>32058423.329999994</v>
      </c>
      <c r="C70" s="31">
        <v>39573828.179999992</v>
      </c>
      <c r="D70" s="31">
        <v>33635234.490000002</v>
      </c>
      <c r="E70" s="31">
        <v>17491119.399999999</v>
      </c>
      <c r="F70" s="31">
        <f t="shared" si="0"/>
        <v>122758605.40000001</v>
      </c>
      <c r="G70" s="26"/>
      <c r="H70" s="24" t="s">
        <v>69</v>
      </c>
      <c r="I70" s="31">
        <v>138390.34</v>
      </c>
      <c r="J70" s="31">
        <v>33311.57</v>
      </c>
      <c r="K70" s="31">
        <v>54045.01</v>
      </c>
      <c r="L70" s="30"/>
      <c r="M70" s="24" t="s">
        <v>69</v>
      </c>
      <c r="N70" s="31">
        <v>1454082.3913043477</v>
      </c>
      <c r="O70" s="31">
        <v>2244206.4347826084</v>
      </c>
      <c r="P70" s="31">
        <v>64605.869565217392</v>
      </c>
      <c r="Q70" s="26">
        <f t="shared" si="1"/>
        <v>3762894.6956521734</v>
      </c>
    </row>
    <row r="71" spans="1:17" s="11" customFormat="1" x14ac:dyDescent="0.2">
      <c r="A71" s="24" t="s">
        <v>70</v>
      </c>
      <c r="B71" s="31">
        <v>15345757.940000003</v>
      </c>
      <c r="C71" s="31">
        <v>17437530.859999999</v>
      </c>
      <c r="D71" s="31">
        <v>15591619.85</v>
      </c>
      <c r="E71" s="31">
        <v>6373329.2699999996</v>
      </c>
      <c r="F71" s="31">
        <f t="shared" si="0"/>
        <v>54748237.920000002</v>
      </c>
      <c r="G71" s="26"/>
      <c r="H71" s="24" t="s">
        <v>70</v>
      </c>
      <c r="I71" s="31">
        <v>41561.71</v>
      </c>
      <c r="J71" s="31">
        <v>25387.439999999999</v>
      </c>
      <c r="K71" s="31">
        <v>9696.31</v>
      </c>
      <c r="L71" s="30"/>
      <c r="M71" s="24" t="s">
        <v>70</v>
      </c>
      <c r="N71" s="31">
        <v>405311.91304347827</v>
      </c>
      <c r="O71" s="31">
        <v>751254.34782608692</v>
      </c>
      <c r="P71" s="31">
        <v>19387.869565217392</v>
      </c>
      <c r="Q71" s="26">
        <f t="shared" si="1"/>
        <v>1175954.1304347825</v>
      </c>
    </row>
    <row r="72" spans="1:17" s="11" customFormat="1" x14ac:dyDescent="0.2">
      <c r="A72" s="24" t="s">
        <v>71</v>
      </c>
      <c r="B72" s="31">
        <v>609743331.91999984</v>
      </c>
      <c r="C72" s="31">
        <v>1205324734.0900002</v>
      </c>
      <c r="D72" s="31">
        <v>556057662.77999997</v>
      </c>
      <c r="E72" s="31">
        <v>415633357.10000002</v>
      </c>
      <c r="F72" s="31">
        <f t="shared" si="0"/>
        <v>2786759085.8899999</v>
      </c>
      <c r="G72" s="26"/>
      <c r="H72" s="24" t="s">
        <v>71</v>
      </c>
      <c r="I72" s="31">
        <v>949657.69</v>
      </c>
      <c r="J72" s="31">
        <v>4636063.42</v>
      </c>
      <c r="K72" s="31">
        <v>5272.26</v>
      </c>
      <c r="L72" s="30"/>
      <c r="M72" s="24" t="s">
        <v>71</v>
      </c>
      <c r="N72" s="31">
        <v>22761438.478260867</v>
      </c>
      <c r="O72" s="31">
        <v>38644373.608695649</v>
      </c>
      <c r="P72" s="31">
        <v>4649346.5652173907</v>
      </c>
      <c r="Q72" s="26">
        <f t="shared" si="1"/>
        <v>66055158.652173907</v>
      </c>
    </row>
    <row r="73" spans="1:17" s="11" customFormat="1" x14ac:dyDescent="0.2">
      <c r="A73" s="24" t="s">
        <v>72</v>
      </c>
      <c r="B73" s="31">
        <v>3175620.4299999997</v>
      </c>
      <c r="C73" s="31">
        <v>2804723.7100000004</v>
      </c>
      <c r="D73" s="31">
        <v>2802164.56</v>
      </c>
      <c r="E73" s="31">
        <v>1556454.25</v>
      </c>
      <c r="F73" s="31">
        <f t="shared" si="0"/>
        <v>10338962.950000001</v>
      </c>
      <c r="G73" s="26"/>
      <c r="H73" s="24" t="s">
        <v>72</v>
      </c>
      <c r="I73" s="31">
        <v>-3282.8</v>
      </c>
      <c r="J73" s="31">
        <v>0</v>
      </c>
      <c r="K73" s="31">
        <v>2030831.96</v>
      </c>
      <c r="L73" s="30"/>
      <c r="M73" s="24" t="s">
        <v>72</v>
      </c>
      <c r="N73" s="31">
        <v>178404.52173913043</v>
      </c>
      <c r="O73" s="31">
        <v>312506.82608695648</v>
      </c>
      <c r="P73" s="31">
        <v>0</v>
      </c>
      <c r="Q73" s="26">
        <f t="shared" si="1"/>
        <v>490911.34782608692</v>
      </c>
    </row>
    <row r="74" spans="1:17" s="11" customFormat="1" x14ac:dyDescent="0.2">
      <c r="A74" s="24" t="s">
        <v>73</v>
      </c>
      <c r="B74" s="31">
        <v>15055308.789999999</v>
      </c>
      <c r="C74" s="31">
        <v>21667136.390000001</v>
      </c>
      <c r="D74" s="31">
        <v>11989005.9</v>
      </c>
      <c r="E74" s="31">
        <v>7556914.3499999996</v>
      </c>
      <c r="F74" s="31">
        <f t="shared" si="0"/>
        <v>56268365.43</v>
      </c>
      <c r="G74" s="26"/>
      <c r="H74" s="24" t="s">
        <v>73</v>
      </c>
      <c r="I74" s="31">
        <v>106872.32000000001</v>
      </c>
      <c r="J74" s="31">
        <v>16635.27</v>
      </c>
      <c r="K74" s="31">
        <v>0</v>
      </c>
      <c r="L74" s="30"/>
      <c r="M74" s="24" t="s">
        <v>73</v>
      </c>
      <c r="N74" s="31">
        <v>643691.86956521741</v>
      </c>
      <c r="O74" s="31">
        <v>1105807.6521739131</v>
      </c>
      <c r="P74" s="31">
        <v>20577.869565217392</v>
      </c>
      <c r="Q74" s="26">
        <f t="shared" si="1"/>
        <v>1770077.3913043477</v>
      </c>
    </row>
    <row r="75" spans="1:17" s="11" customFormat="1" x14ac:dyDescent="0.2">
      <c r="A75" s="24" t="s">
        <v>74</v>
      </c>
      <c r="B75" s="31">
        <v>13693248.020000003</v>
      </c>
      <c r="C75" s="31">
        <v>21891287.849999998</v>
      </c>
      <c r="D75" s="31">
        <v>12449168.580000002</v>
      </c>
      <c r="E75" s="31">
        <v>7385775.3099999996</v>
      </c>
      <c r="F75" s="31">
        <f t="shared" si="0"/>
        <v>55419479.760000005</v>
      </c>
      <c r="G75" s="26"/>
      <c r="H75" s="24" t="s">
        <v>74</v>
      </c>
      <c r="I75" s="31">
        <v>16051.83</v>
      </c>
      <c r="J75" s="31">
        <v>72632.639999999999</v>
      </c>
      <c r="K75" s="31">
        <v>3002.14</v>
      </c>
      <c r="L75" s="30"/>
      <c r="M75" s="24" t="s">
        <v>74</v>
      </c>
      <c r="N75" s="31">
        <v>836348.08695652173</v>
      </c>
      <c r="O75" s="31">
        <v>968025.21739130432</v>
      </c>
      <c r="P75" s="31">
        <v>25098.217391304348</v>
      </c>
      <c r="Q75" s="26">
        <f t="shared" si="1"/>
        <v>1829471.5217391306</v>
      </c>
    </row>
    <row r="76" spans="1:17" s="11" customFormat="1" x14ac:dyDescent="0.2">
      <c r="A76" s="24" t="s">
        <v>75</v>
      </c>
      <c r="B76" s="31">
        <v>52286185.410000004</v>
      </c>
      <c r="C76" s="31">
        <v>91075770.539999992</v>
      </c>
      <c r="D76" s="31">
        <v>32609335.790000003</v>
      </c>
      <c r="E76" s="31">
        <v>28844668.600000001</v>
      </c>
      <c r="F76" s="31">
        <f t="shared" ref="F76:F98" si="2">+B76+C76+D76+E76</f>
        <v>204815960.33999997</v>
      </c>
      <c r="G76" s="26"/>
      <c r="H76" s="24" t="s">
        <v>75</v>
      </c>
      <c r="I76" s="31">
        <v>116370.31</v>
      </c>
      <c r="J76" s="31">
        <v>567920.43999999994</v>
      </c>
      <c r="K76" s="31">
        <v>32224.63</v>
      </c>
      <c r="L76" s="30"/>
      <c r="M76" s="24" t="s">
        <v>75</v>
      </c>
      <c r="N76" s="31">
        <v>1981205.5652173911</v>
      </c>
      <c r="O76" s="31">
        <v>3907436.913043478</v>
      </c>
      <c r="P76" s="31">
        <v>241131.21739130435</v>
      </c>
      <c r="Q76" s="26">
        <f t="shared" ref="Q76:Q98" si="3">+N76+O76+P76</f>
        <v>6129773.6956521738</v>
      </c>
    </row>
    <row r="77" spans="1:17" s="11" customFormat="1" x14ac:dyDescent="0.2">
      <c r="A77" s="24" t="s">
        <v>76</v>
      </c>
      <c r="B77" s="31">
        <v>6182579.4199999999</v>
      </c>
      <c r="C77" s="31">
        <v>12941013.18</v>
      </c>
      <c r="D77" s="31">
        <v>6786463.29</v>
      </c>
      <c r="E77" s="31">
        <v>3045792.41</v>
      </c>
      <c r="F77" s="31">
        <f t="shared" si="2"/>
        <v>28955848.300000001</v>
      </c>
      <c r="G77" s="26"/>
      <c r="H77" s="24" t="s">
        <v>76</v>
      </c>
      <c r="I77" s="31">
        <v>69140.33</v>
      </c>
      <c r="J77" s="31">
        <v>48384.74</v>
      </c>
      <c r="K77" s="31">
        <v>127342.84000000001</v>
      </c>
      <c r="L77" s="30"/>
      <c r="M77" s="24" t="s">
        <v>76</v>
      </c>
      <c r="N77" s="31">
        <v>357963.78260869562</v>
      </c>
      <c r="O77" s="31">
        <v>507382.34782608692</v>
      </c>
      <c r="P77" s="31">
        <v>6158.652173913044</v>
      </c>
      <c r="Q77" s="26">
        <f t="shared" si="3"/>
        <v>871504.78260869556</v>
      </c>
    </row>
    <row r="78" spans="1:17" s="11" customFormat="1" x14ac:dyDescent="0.2">
      <c r="A78" s="24" t="s">
        <v>77</v>
      </c>
      <c r="B78" s="31">
        <v>9133043.589999998</v>
      </c>
      <c r="C78" s="31">
        <v>13797142.679999998</v>
      </c>
      <c r="D78" s="31">
        <v>14459530.090000002</v>
      </c>
      <c r="E78" s="31">
        <v>5959535.4299999997</v>
      </c>
      <c r="F78" s="31">
        <f t="shared" si="2"/>
        <v>43349251.789999999</v>
      </c>
      <c r="G78" s="26"/>
      <c r="H78" s="24" t="s">
        <v>77</v>
      </c>
      <c r="I78" s="31">
        <v>32232.67</v>
      </c>
      <c r="J78" s="31">
        <v>0</v>
      </c>
      <c r="K78" s="31">
        <v>11188.92</v>
      </c>
      <c r="L78" s="30"/>
      <c r="M78" s="24" t="s">
        <v>77</v>
      </c>
      <c r="N78" s="31">
        <v>537601.26086956519</v>
      </c>
      <c r="O78" s="31">
        <v>1448061.4782608694</v>
      </c>
      <c r="P78" s="31">
        <v>12890.217391304348</v>
      </c>
      <c r="Q78" s="26">
        <f t="shared" si="3"/>
        <v>1998552.956521739</v>
      </c>
    </row>
    <row r="79" spans="1:17" s="11" customFormat="1" x14ac:dyDescent="0.2">
      <c r="A79" s="24" t="s">
        <v>78</v>
      </c>
      <c r="B79" s="31">
        <v>163657079.39999995</v>
      </c>
      <c r="C79" s="31">
        <v>312974136.42000008</v>
      </c>
      <c r="D79" s="31">
        <v>158718725.72</v>
      </c>
      <c r="E79" s="31">
        <v>136084383.53</v>
      </c>
      <c r="F79" s="31">
        <f t="shared" si="2"/>
        <v>771434325.07000005</v>
      </c>
      <c r="G79" s="26"/>
      <c r="H79" s="24" t="s">
        <v>78</v>
      </c>
      <c r="I79" s="31">
        <v>1535078.27</v>
      </c>
      <c r="J79" s="31">
        <v>16305.48</v>
      </c>
      <c r="K79" s="31">
        <v>0</v>
      </c>
      <c r="L79" s="30"/>
      <c r="M79" s="24" t="s">
        <v>78</v>
      </c>
      <c r="N79" s="31">
        <v>6279951.3043478262</v>
      </c>
      <c r="O79" s="31">
        <v>17152408.08695652</v>
      </c>
      <c r="P79" s="31">
        <v>348394.17391304346</v>
      </c>
      <c r="Q79" s="26">
        <f t="shared" si="3"/>
        <v>23780753.565217387</v>
      </c>
    </row>
    <row r="80" spans="1:17" s="11" customFormat="1" x14ac:dyDescent="0.2">
      <c r="A80" s="24" t="s">
        <v>79</v>
      </c>
      <c r="B80" s="31">
        <v>88011480.569999978</v>
      </c>
      <c r="C80" s="31">
        <v>179037765.25999999</v>
      </c>
      <c r="D80" s="31">
        <v>58371134.460000008</v>
      </c>
      <c r="E80" s="31">
        <v>51472630.370000005</v>
      </c>
      <c r="F80" s="31">
        <f t="shared" si="2"/>
        <v>376893010.65999997</v>
      </c>
      <c r="G80" s="26"/>
      <c r="H80" s="24" t="s">
        <v>79</v>
      </c>
      <c r="I80" s="31">
        <v>147227.06</v>
      </c>
      <c r="J80" s="31">
        <v>596618.68000000005</v>
      </c>
      <c r="K80" s="31">
        <v>6803.0499999999993</v>
      </c>
      <c r="L80" s="30"/>
      <c r="M80" s="24" t="s">
        <v>79</v>
      </c>
      <c r="N80" s="31">
        <v>5763733.1304347822</v>
      </c>
      <c r="O80" s="31">
        <v>10156336.086956521</v>
      </c>
      <c r="P80" s="31">
        <v>2279668.0869565215</v>
      </c>
      <c r="Q80" s="26">
        <f t="shared" si="3"/>
        <v>18199737.304347828</v>
      </c>
    </row>
    <row r="81" spans="1:17" s="11" customFormat="1" x14ac:dyDescent="0.2">
      <c r="A81" s="24" t="s">
        <v>80</v>
      </c>
      <c r="B81" s="31">
        <v>74686223.219999999</v>
      </c>
      <c r="C81" s="31">
        <v>125386002.75000001</v>
      </c>
      <c r="D81" s="31">
        <v>27679175.150000006</v>
      </c>
      <c r="E81" s="31">
        <v>36398621.140000001</v>
      </c>
      <c r="F81" s="31">
        <f t="shared" si="2"/>
        <v>264150022.26000005</v>
      </c>
      <c r="G81" s="26"/>
      <c r="H81" s="24" t="s">
        <v>80</v>
      </c>
      <c r="I81" s="31">
        <v>243636.26</v>
      </c>
      <c r="J81" s="31">
        <v>112193.76</v>
      </c>
      <c r="K81" s="31">
        <v>221063.71</v>
      </c>
      <c r="L81" s="30"/>
      <c r="M81" s="24" t="s">
        <v>80</v>
      </c>
      <c r="N81" s="31">
        <v>4360173.9565217393</v>
      </c>
      <c r="O81" s="31">
        <v>6384875.6956521738</v>
      </c>
      <c r="P81" s="31">
        <v>352866</v>
      </c>
      <c r="Q81" s="26">
        <f t="shared" si="3"/>
        <v>11097915.652173914</v>
      </c>
    </row>
    <row r="82" spans="1:17" s="11" customFormat="1" x14ac:dyDescent="0.2">
      <c r="A82" s="24" t="s">
        <v>81</v>
      </c>
      <c r="B82" s="31">
        <v>12106977.98</v>
      </c>
      <c r="C82" s="31">
        <v>19831670.380000003</v>
      </c>
      <c r="D82" s="31">
        <v>10282908.41</v>
      </c>
      <c r="E82" s="31">
        <v>6162851.8400000008</v>
      </c>
      <c r="F82" s="31">
        <f t="shared" si="2"/>
        <v>48384408.610000007</v>
      </c>
      <c r="G82" s="26"/>
      <c r="H82" s="24" t="s">
        <v>81</v>
      </c>
      <c r="I82" s="31">
        <v>17372.45</v>
      </c>
      <c r="J82" s="31">
        <v>175633.22</v>
      </c>
      <c r="K82" s="31">
        <v>51440.82</v>
      </c>
      <c r="L82" s="30"/>
      <c r="M82" s="24" t="s">
        <v>81</v>
      </c>
      <c r="N82" s="31">
        <v>530178</v>
      </c>
      <c r="O82" s="31">
        <v>935251.08695652173</v>
      </c>
      <c r="P82" s="31">
        <v>33630.086956521736</v>
      </c>
      <c r="Q82" s="26">
        <f t="shared" si="3"/>
        <v>1499059.1739130435</v>
      </c>
    </row>
    <row r="83" spans="1:17" s="11" customFormat="1" x14ac:dyDescent="0.2">
      <c r="A83" s="24" t="s">
        <v>82</v>
      </c>
      <c r="B83" s="31">
        <v>163788272.40000001</v>
      </c>
      <c r="C83" s="31">
        <v>220864778.56999999</v>
      </c>
      <c r="D83" s="31">
        <v>80670553.710000008</v>
      </c>
      <c r="E83" s="31">
        <v>80075620.969999999</v>
      </c>
      <c r="F83" s="31">
        <f t="shared" si="2"/>
        <v>545399225.6500001</v>
      </c>
      <c r="G83" s="26"/>
      <c r="H83" s="24" t="s">
        <v>82</v>
      </c>
      <c r="I83" s="31">
        <v>725528.19</v>
      </c>
      <c r="J83" s="31">
        <v>1210424.5</v>
      </c>
      <c r="K83" s="31">
        <v>39238.78</v>
      </c>
      <c r="L83" s="30"/>
      <c r="M83" s="24" t="s">
        <v>82</v>
      </c>
      <c r="N83" s="31">
        <v>6506686.7391304346</v>
      </c>
      <c r="O83" s="31">
        <v>13518238.695652174</v>
      </c>
      <c r="P83" s="31">
        <v>718064.26086956519</v>
      </c>
      <c r="Q83" s="26">
        <f t="shared" si="3"/>
        <v>20742989.695652176</v>
      </c>
    </row>
    <row r="84" spans="1:17" s="11" customFormat="1" x14ac:dyDescent="0.2">
      <c r="A84" s="24" t="s">
        <v>83</v>
      </c>
      <c r="B84" s="31">
        <v>33550214.239999998</v>
      </c>
      <c r="C84" s="31">
        <v>90180179.090000004</v>
      </c>
      <c r="D84" s="31">
        <v>42054910.840000004</v>
      </c>
      <c r="E84" s="31">
        <v>15454805.26</v>
      </c>
      <c r="F84" s="31">
        <f t="shared" si="2"/>
        <v>181240109.43000001</v>
      </c>
      <c r="G84" s="26"/>
      <c r="H84" s="24" t="s">
        <v>83</v>
      </c>
      <c r="I84" s="31">
        <v>280437.95</v>
      </c>
      <c r="J84" s="31">
        <v>190566.18</v>
      </c>
      <c r="K84" s="31">
        <v>389079.66</v>
      </c>
      <c r="L84" s="30"/>
      <c r="M84" s="24" t="s">
        <v>83</v>
      </c>
      <c r="N84" s="31">
        <v>1458813.0869565217</v>
      </c>
      <c r="O84" s="31">
        <v>1884207.8695652173</v>
      </c>
      <c r="P84" s="31">
        <v>90158.913043478256</v>
      </c>
      <c r="Q84" s="26">
        <f t="shared" si="3"/>
        <v>3433179.8695652173</v>
      </c>
    </row>
    <row r="85" spans="1:17" s="11" customFormat="1" x14ac:dyDescent="0.2">
      <c r="A85" s="24" t="s">
        <v>84</v>
      </c>
      <c r="B85" s="31">
        <v>7401111.3599999994</v>
      </c>
      <c r="C85" s="31">
        <v>10859818.370000001</v>
      </c>
      <c r="D85" s="31">
        <v>7363936.4300000006</v>
      </c>
      <c r="E85" s="31">
        <v>2575312.2399999998</v>
      </c>
      <c r="F85" s="31">
        <f t="shared" si="2"/>
        <v>28200178.399999999</v>
      </c>
      <c r="G85" s="26"/>
      <c r="H85" s="24" t="s">
        <v>84</v>
      </c>
      <c r="I85" s="31">
        <v>2730.55</v>
      </c>
      <c r="J85" s="31">
        <v>53271.82</v>
      </c>
      <c r="K85" s="31">
        <v>34121.14</v>
      </c>
      <c r="L85" s="30"/>
      <c r="M85" s="24" t="s">
        <v>84</v>
      </c>
      <c r="N85" s="31">
        <v>411913.73913043475</v>
      </c>
      <c r="O85" s="31">
        <v>489926.73913043475</v>
      </c>
      <c r="P85" s="31">
        <v>9341.3043478260861</v>
      </c>
      <c r="Q85" s="26">
        <f t="shared" si="3"/>
        <v>911181.78260869556</v>
      </c>
    </row>
    <row r="86" spans="1:17" s="11" customFormat="1" x14ac:dyDescent="0.2">
      <c r="A86" s="24" t="s">
        <v>85</v>
      </c>
      <c r="B86" s="31">
        <v>10089351.509999998</v>
      </c>
      <c r="C86" s="31">
        <v>16743143.67</v>
      </c>
      <c r="D86" s="31">
        <v>10594536.360000001</v>
      </c>
      <c r="E86" s="31">
        <v>4862502.5</v>
      </c>
      <c r="F86" s="31">
        <f t="shared" si="2"/>
        <v>42289534.039999999</v>
      </c>
      <c r="G86" s="26"/>
      <c r="H86" s="24" t="s">
        <v>85</v>
      </c>
      <c r="I86" s="31">
        <v>29648.81</v>
      </c>
      <c r="J86" s="31">
        <v>12775.98</v>
      </c>
      <c r="K86" s="31">
        <v>7887.66</v>
      </c>
      <c r="L86" s="30"/>
      <c r="M86" s="24" t="s">
        <v>85</v>
      </c>
      <c r="N86" s="31">
        <v>349859.52173913043</v>
      </c>
      <c r="O86" s="31">
        <v>675430.47826086951</v>
      </c>
      <c r="P86" s="31">
        <v>10979.86956521739</v>
      </c>
      <c r="Q86" s="26">
        <f t="shared" si="3"/>
        <v>1036269.8695652174</v>
      </c>
    </row>
    <row r="87" spans="1:17" s="11" customFormat="1" x14ac:dyDescent="0.2">
      <c r="A87" s="24" t="s">
        <v>86</v>
      </c>
      <c r="B87" s="31">
        <v>27917835.249999996</v>
      </c>
      <c r="C87" s="31">
        <v>34897368.490000002</v>
      </c>
      <c r="D87" s="31">
        <v>22436479.879999999</v>
      </c>
      <c r="E87" s="31">
        <v>11383160.76</v>
      </c>
      <c r="F87" s="31">
        <f t="shared" si="2"/>
        <v>96634844.379999995</v>
      </c>
      <c r="G87" s="26"/>
      <c r="H87" s="24" t="s">
        <v>86</v>
      </c>
      <c r="I87" s="31">
        <v>102823.54</v>
      </c>
      <c r="J87" s="31">
        <v>305006.89</v>
      </c>
      <c r="K87" s="31">
        <v>12372.97</v>
      </c>
      <c r="L87" s="30"/>
      <c r="M87" s="24" t="s">
        <v>86</v>
      </c>
      <c r="N87" s="31">
        <v>1257477.1739130435</v>
      </c>
      <c r="O87" s="31">
        <v>2083306.3478260869</v>
      </c>
      <c r="P87" s="31">
        <v>31090.173913043476</v>
      </c>
      <c r="Q87" s="26">
        <f t="shared" si="3"/>
        <v>3371873.6956521738</v>
      </c>
    </row>
    <row r="88" spans="1:17" s="11" customFormat="1" x14ac:dyDescent="0.2">
      <c r="A88" s="24" t="s">
        <v>87</v>
      </c>
      <c r="B88" s="31">
        <v>3699478.4200000004</v>
      </c>
      <c r="C88" s="31">
        <v>5122913.3</v>
      </c>
      <c r="D88" s="31">
        <v>5317135.96</v>
      </c>
      <c r="E88" s="31">
        <v>1784251.96</v>
      </c>
      <c r="F88" s="31">
        <f t="shared" si="2"/>
        <v>15923779.640000001</v>
      </c>
      <c r="G88" s="26"/>
      <c r="H88" s="24" t="s">
        <v>87</v>
      </c>
      <c r="I88" s="31">
        <v>23175.87</v>
      </c>
      <c r="J88" s="31">
        <v>0</v>
      </c>
      <c r="K88" s="31">
        <v>54892.93</v>
      </c>
      <c r="L88" s="30"/>
      <c r="M88" s="24" t="s">
        <v>87</v>
      </c>
      <c r="N88" s="31">
        <v>126947.86956521739</v>
      </c>
      <c r="O88" s="31">
        <v>248877.13043478259</v>
      </c>
      <c r="P88" s="31">
        <v>3120.6521739130435</v>
      </c>
      <c r="Q88" s="26">
        <f t="shared" si="3"/>
        <v>378945.65217391303</v>
      </c>
    </row>
    <row r="89" spans="1:17" s="11" customFormat="1" x14ac:dyDescent="0.2">
      <c r="A89" s="24" t="s">
        <v>88</v>
      </c>
      <c r="B89" s="31">
        <v>11925942.749999998</v>
      </c>
      <c r="C89" s="31">
        <v>22195704.219999999</v>
      </c>
      <c r="D89" s="31">
        <v>15799324.129999999</v>
      </c>
      <c r="E89" s="31">
        <v>8378195.0899999999</v>
      </c>
      <c r="F89" s="31">
        <f t="shared" si="2"/>
        <v>58299166.189999998</v>
      </c>
      <c r="G89" s="26"/>
      <c r="H89" s="24" t="s">
        <v>88</v>
      </c>
      <c r="I89" s="31">
        <v>46395.87</v>
      </c>
      <c r="J89" s="31">
        <v>138353.25</v>
      </c>
      <c r="K89" s="31">
        <v>962.39</v>
      </c>
      <c r="L89" s="30"/>
      <c r="M89" s="24" t="s">
        <v>88</v>
      </c>
      <c r="N89" s="31">
        <v>739368.47826086951</v>
      </c>
      <c r="O89" s="31">
        <v>1606123.8695652173</v>
      </c>
      <c r="P89" s="31">
        <v>11076.04347826087</v>
      </c>
      <c r="Q89" s="26">
        <f t="shared" si="3"/>
        <v>2356568.3913043477</v>
      </c>
    </row>
    <row r="90" spans="1:17" s="11" customFormat="1" x14ac:dyDescent="0.2">
      <c r="A90" s="24" t="s">
        <v>89</v>
      </c>
      <c r="B90" s="31">
        <v>21648124.540000003</v>
      </c>
      <c r="C90" s="31">
        <v>30081577.220000003</v>
      </c>
      <c r="D90" s="31">
        <v>13746961.85</v>
      </c>
      <c r="E90" s="31">
        <v>9389843.2400000002</v>
      </c>
      <c r="F90" s="31">
        <f t="shared" si="2"/>
        <v>74866506.850000009</v>
      </c>
      <c r="G90" s="26"/>
      <c r="H90" s="24" t="s">
        <v>89</v>
      </c>
      <c r="I90" s="31">
        <v>75167.929999999993</v>
      </c>
      <c r="J90" s="31">
        <v>0</v>
      </c>
      <c r="K90" s="31">
        <v>28698.14</v>
      </c>
      <c r="L90" s="30"/>
      <c r="M90" s="24" t="s">
        <v>89</v>
      </c>
      <c r="N90" s="31">
        <v>907219.95652173914</v>
      </c>
      <c r="O90" s="31">
        <v>1405850.5217391304</v>
      </c>
      <c r="P90" s="31">
        <v>5321.521739130435</v>
      </c>
      <c r="Q90" s="26">
        <f t="shared" si="3"/>
        <v>2318392</v>
      </c>
    </row>
    <row r="91" spans="1:17" s="11" customFormat="1" x14ac:dyDescent="0.2">
      <c r="A91" s="24" t="s">
        <v>90</v>
      </c>
      <c r="B91" s="31">
        <v>15400867.450000001</v>
      </c>
      <c r="C91" s="31">
        <v>606808.19999999995</v>
      </c>
      <c r="D91" s="31">
        <v>642443.68999999994</v>
      </c>
      <c r="E91" s="31">
        <v>7965799.8499999996</v>
      </c>
      <c r="F91" s="31">
        <f t="shared" si="2"/>
        <v>24615919.189999998</v>
      </c>
      <c r="G91" s="26"/>
      <c r="H91" s="24" t="s">
        <v>90</v>
      </c>
      <c r="I91" s="31">
        <v>-51.7</v>
      </c>
      <c r="J91" s="31">
        <v>13560.2</v>
      </c>
      <c r="K91" s="31">
        <v>0</v>
      </c>
      <c r="L91" s="30"/>
      <c r="M91" s="24" t="s">
        <v>90</v>
      </c>
      <c r="N91" s="31">
        <v>841887</v>
      </c>
      <c r="O91" s="31">
        <v>1295017.5652173914</v>
      </c>
      <c r="P91" s="31">
        <v>6112.478260869565</v>
      </c>
      <c r="Q91" s="26">
        <f t="shared" si="3"/>
        <v>2143017.0434782612</v>
      </c>
    </row>
    <row r="92" spans="1:17" s="11" customFormat="1" x14ac:dyDescent="0.2">
      <c r="A92" s="24" t="s">
        <v>91</v>
      </c>
      <c r="B92" s="31">
        <v>141380462.51000002</v>
      </c>
      <c r="C92" s="31">
        <v>284485068.19999999</v>
      </c>
      <c r="D92" s="31">
        <v>96311394.679999992</v>
      </c>
      <c r="E92" s="31">
        <v>86556548.850000009</v>
      </c>
      <c r="F92" s="31">
        <f t="shared" si="2"/>
        <v>608733474.24000001</v>
      </c>
      <c r="G92" s="26"/>
      <c r="H92" s="24" t="s">
        <v>91</v>
      </c>
      <c r="I92" s="31">
        <v>326717.09999999998</v>
      </c>
      <c r="J92" s="31">
        <v>656659.24</v>
      </c>
      <c r="K92" s="31">
        <v>20683.259999999998</v>
      </c>
      <c r="L92" s="30"/>
      <c r="M92" s="24" t="s">
        <v>91</v>
      </c>
      <c r="N92" s="31">
        <v>8097564.3478260869</v>
      </c>
      <c r="O92" s="31">
        <v>14992682.608695652</v>
      </c>
      <c r="P92" s="31">
        <v>2836699.913043478</v>
      </c>
      <c r="Q92" s="26">
        <f t="shared" si="3"/>
        <v>25926946.869565215</v>
      </c>
    </row>
    <row r="93" spans="1:17" s="11" customFormat="1" x14ac:dyDescent="0.2">
      <c r="A93" s="24" t="s">
        <v>92</v>
      </c>
      <c r="B93" s="31">
        <v>12728035.449999999</v>
      </c>
      <c r="C93" s="31">
        <v>13533168.360000003</v>
      </c>
      <c r="D93" s="31">
        <v>7965342.2600000007</v>
      </c>
      <c r="E93" s="31">
        <v>3587583.72</v>
      </c>
      <c r="F93" s="31">
        <f t="shared" si="2"/>
        <v>37814129.789999999</v>
      </c>
      <c r="G93" s="26"/>
      <c r="H93" s="24" t="s">
        <v>92</v>
      </c>
      <c r="I93" s="31">
        <v>39059.730000000003</v>
      </c>
      <c r="J93" s="31">
        <v>612060.27</v>
      </c>
      <c r="K93" s="31">
        <v>254705.06</v>
      </c>
      <c r="L93" s="30"/>
      <c r="M93" s="24" t="s">
        <v>92</v>
      </c>
      <c r="N93" s="31">
        <v>649385.17391304346</v>
      </c>
      <c r="O93" s="31">
        <v>686770.95652173914</v>
      </c>
      <c r="P93" s="31">
        <v>102000.73913043478</v>
      </c>
      <c r="Q93" s="26">
        <f t="shared" si="3"/>
        <v>1438156.8695652175</v>
      </c>
    </row>
    <row r="94" spans="1:17" s="11" customFormat="1" x14ac:dyDescent="0.2">
      <c r="A94" s="24" t="s">
        <v>93</v>
      </c>
      <c r="B94" s="31">
        <v>5505153.9499999993</v>
      </c>
      <c r="C94" s="31">
        <v>13179842.74</v>
      </c>
      <c r="D94" s="31">
        <v>5791861.540000001</v>
      </c>
      <c r="E94" s="31">
        <v>2997244.17</v>
      </c>
      <c r="F94" s="31">
        <f t="shared" si="2"/>
        <v>27474102.399999999</v>
      </c>
      <c r="G94" s="26"/>
      <c r="H94" s="24" t="s">
        <v>93</v>
      </c>
      <c r="I94" s="31">
        <v>64487.83</v>
      </c>
      <c r="J94" s="31">
        <v>0</v>
      </c>
      <c r="K94" s="31">
        <v>183970.1</v>
      </c>
      <c r="L94" s="30"/>
      <c r="M94" s="24" t="s">
        <v>93</v>
      </c>
      <c r="N94" s="31">
        <v>344965.21739130432</v>
      </c>
      <c r="O94" s="31">
        <v>404356.04347826086</v>
      </c>
      <c r="P94" s="31">
        <v>741.30434782608688</v>
      </c>
      <c r="Q94" s="26">
        <f t="shared" si="3"/>
        <v>750062.56521739124</v>
      </c>
    </row>
    <row r="95" spans="1:17" s="11" customFormat="1" x14ac:dyDescent="0.2">
      <c r="A95" s="24" t="s">
        <v>94</v>
      </c>
      <c r="B95" s="31">
        <v>30300615.919999998</v>
      </c>
      <c r="C95" s="31">
        <v>70490111.689999998</v>
      </c>
      <c r="D95" s="31">
        <v>34792825.579999998</v>
      </c>
      <c r="E95" s="31">
        <v>19835358.280000001</v>
      </c>
      <c r="F95" s="31">
        <f t="shared" si="2"/>
        <v>155418911.47</v>
      </c>
      <c r="G95" s="26"/>
      <c r="H95" s="24" t="s">
        <v>94</v>
      </c>
      <c r="I95" s="31">
        <v>198834.13</v>
      </c>
      <c r="J95" s="31">
        <v>198002.57</v>
      </c>
      <c r="K95" s="31">
        <v>0</v>
      </c>
      <c r="L95" s="30"/>
      <c r="M95" s="24" t="s">
        <v>94</v>
      </c>
      <c r="N95" s="31">
        <v>1204582.8695652173</v>
      </c>
      <c r="O95" s="31">
        <v>3553017.7391304346</v>
      </c>
      <c r="P95" s="31">
        <v>56494.434782608696</v>
      </c>
      <c r="Q95" s="26">
        <f t="shared" si="3"/>
        <v>4814095.0434782607</v>
      </c>
    </row>
    <row r="96" spans="1:17" s="11" customFormat="1" x14ac:dyDescent="0.2">
      <c r="A96" s="24" t="s">
        <v>95</v>
      </c>
      <c r="B96" s="31">
        <v>89701739.829999968</v>
      </c>
      <c r="C96" s="31">
        <v>167898233.34999996</v>
      </c>
      <c r="D96" s="31">
        <v>48535093.219999991</v>
      </c>
      <c r="E96" s="31">
        <v>45077005.350000001</v>
      </c>
      <c r="F96" s="31">
        <f t="shared" si="2"/>
        <v>351212071.74999994</v>
      </c>
      <c r="G96" s="26"/>
      <c r="H96" s="24" t="s">
        <v>95</v>
      </c>
      <c r="I96" s="31">
        <v>216279.52</v>
      </c>
      <c r="J96" s="31">
        <v>303094.59000000003</v>
      </c>
      <c r="K96" s="31">
        <v>54921.57</v>
      </c>
      <c r="L96" s="30"/>
      <c r="M96" s="24" t="s">
        <v>95</v>
      </c>
      <c r="N96" s="31">
        <v>6461469.2173913037</v>
      </c>
      <c r="O96" s="31">
        <v>8718956.3043478262</v>
      </c>
      <c r="P96" s="31">
        <v>895483.78260869556</v>
      </c>
      <c r="Q96" s="26">
        <f t="shared" si="3"/>
        <v>16075909.304347824</v>
      </c>
    </row>
    <row r="97" spans="1:17" s="11" customFormat="1" x14ac:dyDescent="0.2">
      <c r="A97" s="24" t="s">
        <v>96</v>
      </c>
      <c r="B97" s="31">
        <v>8071802.0300000003</v>
      </c>
      <c r="C97" s="31">
        <v>13994094.99</v>
      </c>
      <c r="D97" s="31">
        <v>11357601.879999999</v>
      </c>
      <c r="E97" s="31">
        <v>4142798.27</v>
      </c>
      <c r="F97" s="31">
        <f t="shared" si="2"/>
        <v>37566297.170000002</v>
      </c>
      <c r="G97" s="26"/>
      <c r="H97" s="24" t="s">
        <v>96</v>
      </c>
      <c r="I97" s="31">
        <v>41319.879999999997</v>
      </c>
      <c r="J97" s="31">
        <v>46850.58</v>
      </c>
      <c r="K97" s="31">
        <v>92242.63</v>
      </c>
      <c r="L97" s="30"/>
      <c r="M97" s="24" t="s">
        <v>96</v>
      </c>
      <c r="N97" s="31">
        <v>577331.26086956519</v>
      </c>
      <c r="O97" s="31">
        <v>994989.17391304346</v>
      </c>
      <c r="P97" s="31">
        <v>18026.08695652174</v>
      </c>
      <c r="Q97" s="26">
        <f t="shared" si="3"/>
        <v>1590346.5217391304</v>
      </c>
    </row>
    <row r="98" spans="1:17" s="11" customFormat="1" x14ac:dyDescent="0.2">
      <c r="A98" s="24" t="s">
        <v>97</v>
      </c>
      <c r="B98" s="31">
        <v>8855955.1500000004</v>
      </c>
      <c r="C98" s="32">
        <v>15473456.710000001</v>
      </c>
      <c r="D98" s="32">
        <v>10575366.129999999</v>
      </c>
      <c r="E98" s="32">
        <v>-3119510.2699999996</v>
      </c>
      <c r="F98" s="31">
        <f t="shared" si="2"/>
        <v>31785267.719999995</v>
      </c>
      <c r="G98" s="26"/>
      <c r="H98" s="24" t="s">
        <v>97</v>
      </c>
      <c r="I98" s="31">
        <v>44058.630000000005</v>
      </c>
      <c r="J98" s="31">
        <v>-2582.38</v>
      </c>
      <c r="K98" s="31">
        <v>-1470.45</v>
      </c>
      <c r="L98" s="30"/>
      <c r="M98" s="24" t="s">
        <v>97</v>
      </c>
      <c r="N98" s="31">
        <v>74863.565217391297</v>
      </c>
      <c r="O98" s="31">
        <v>90067.521739130432</v>
      </c>
      <c r="P98" s="31">
        <v>7157.8260869565211</v>
      </c>
      <c r="Q98" s="26">
        <f t="shared" si="3"/>
        <v>172088.91304347824</v>
      </c>
    </row>
    <row r="99" spans="1:17" s="11" customFormat="1" ht="5.25" customHeight="1" x14ac:dyDescent="0.2">
      <c r="A99" s="24"/>
      <c r="B99" s="31"/>
      <c r="C99" s="31"/>
      <c r="D99" s="31"/>
      <c r="E99" s="31"/>
      <c r="F99" s="31"/>
      <c r="G99" s="26"/>
      <c r="H99" s="24"/>
      <c r="I99" s="26"/>
      <c r="J99" s="26"/>
      <c r="K99" s="26"/>
      <c r="L99" s="30"/>
      <c r="M99" s="24"/>
      <c r="N99" s="31"/>
      <c r="O99" s="31"/>
      <c r="P99" s="31"/>
      <c r="Q99" s="26"/>
    </row>
    <row r="100" spans="1:17" s="11" customFormat="1" ht="15.75" x14ac:dyDescent="0.25">
      <c r="A100" s="33" t="s">
        <v>108</v>
      </c>
      <c r="B100" s="34">
        <f>SUM(B11:B98)</f>
        <v>4907262501.6599979</v>
      </c>
      <c r="C100" s="34">
        <f>SUM(C11:C98)</f>
        <v>8675088390.3999996</v>
      </c>
      <c r="D100" s="34">
        <f>SUM(D11:D98)</f>
        <v>3713485354</v>
      </c>
      <c r="E100" s="34">
        <f>SUM(E11:E98)</f>
        <v>3170502676.7599998</v>
      </c>
      <c r="F100" s="34">
        <f>SUM(F11:F98)</f>
        <v>20466338922.820011</v>
      </c>
      <c r="G100" s="34"/>
      <c r="H100" s="33" t="s">
        <v>108</v>
      </c>
      <c r="I100" s="34">
        <f>SUM(I11:I98)</f>
        <v>16611477.820000002</v>
      </c>
      <c r="J100" s="34">
        <f>SUM(J11:J98)</f>
        <v>43753179.400000006</v>
      </c>
      <c r="K100" s="34">
        <f>SUM(K11:K98)</f>
        <v>14389083.590000007</v>
      </c>
      <c r="L100" s="35"/>
      <c r="M100" s="33" t="s">
        <v>108</v>
      </c>
      <c r="N100" s="34">
        <f>SUM(N11:N98)</f>
        <v>221769433.21739134</v>
      </c>
      <c r="O100" s="34">
        <f>SUM(O11:O98)</f>
        <v>423647159.73913026</v>
      </c>
      <c r="P100" s="34">
        <f>SUM(P11:P98)</f>
        <v>45804914.521739155</v>
      </c>
      <c r="Q100" s="34">
        <f>SUM(Q11:Q98)</f>
        <v>691221507.47826099</v>
      </c>
    </row>
    <row r="101" spans="1:17" x14ac:dyDescent="0.2">
      <c r="A101" s="24"/>
      <c r="B101" s="24"/>
      <c r="C101" s="24"/>
      <c r="D101" s="24"/>
      <c r="E101" s="24"/>
      <c r="F101" s="26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</row>
    <row r="103" spans="1:17" x14ac:dyDescent="0.2">
      <c r="Q103" s="16" t="s">
        <v>102</v>
      </c>
    </row>
    <row r="105" spans="1:17" x14ac:dyDescent="0.2">
      <c r="Q105" s="15"/>
    </row>
  </sheetData>
  <mergeCells count="10">
    <mergeCell ref="M1:Q1"/>
    <mergeCell ref="M2:Q2"/>
    <mergeCell ref="M3:Q3"/>
    <mergeCell ref="M6:Q6"/>
    <mergeCell ref="A1:F1"/>
    <mergeCell ref="A2:F2"/>
    <mergeCell ref="A3:F3"/>
    <mergeCell ref="H1:K1"/>
    <mergeCell ref="H2:K2"/>
    <mergeCell ref="H3:K3"/>
  </mergeCells>
  <pageMargins left="0.5" right="0.5" top="0.5" bottom="0.25" header="0" footer="0"/>
  <pageSetup orientation="portrait" r:id="rId1"/>
  <headerFooter alignWithMargins="0"/>
  <colBreaks count="2" manualBreakCount="2">
    <brk id="6" max="1048575" man="1"/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WebCoverPage</vt:lpstr>
      <vt:lpstr>Data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 Department of Human Services</dc:creator>
  <cp:lastModifiedBy>O'Gorman, Dana S (DHS)</cp:lastModifiedBy>
  <cp:lastPrinted>2025-06-25T16:37:05Z</cp:lastPrinted>
  <dcterms:created xsi:type="dcterms:W3CDTF">2010-02-25T18:53:29Z</dcterms:created>
  <dcterms:modified xsi:type="dcterms:W3CDTF">2025-06-25T16:37:21Z</dcterms:modified>
</cp:coreProperties>
</file>